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Rok 2019\"/>
    </mc:Choice>
  </mc:AlternateContent>
  <bookViews>
    <workbookView xWindow="0" yWindow="0" windowWidth="25200" windowHeight="13275"/>
  </bookViews>
  <sheets>
    <sheet name="rozpočtový výhled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M33" i="1"/>
  <c r="J32" i="1"/>
  <c r="J33" i="1" s="1"/>
  <c r="K20" i="1"/>
  <c r="C30" i="2"/>
  <c r="C17" i="2"/>
  <c r="C31" i="2" s="1"/>
  <c r="C34" i="2" s="1"/>
  <c r="H33" i="2"/>
  <c r="H32" i="2"/>
  <c r="G31" i="2"/>
  <c r="G34" i="2" s="1"/>
  <c r="F31" i="2"/>
  <c r="F34" i="2" s="1"/>
  <c r="H34" i="2" s="1"/>
  <c r="G30" i="2"/>
  <c r="F30" i="2"/>
  <c r="H30" i="2" s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G17" i="2"/>
  <c r="F17" i="2"/>
  <c r="H16" i="2"/>
  <c r="H15" i="2"/>
  <c r="H14" i="2"/>
  <c r="H13" i="2"/>
  <c r="H12" i="2"/>
  <c r="H11" i="2"/>
  <c r="E33" i="2"/>
  <c r="E32" i="2"/>
  <c r="D30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D17" i="2"/>
  <c r="D31" i="2" s="1"/>
  <c r="D34" i="2" s="1"/>
  <c r="E16" i="2"/>
  <c r="E15" i="2"/>
  <c r="E14" i="2"/>
  <c r="E13" i="2"/>
  <c r="E12" i="2"/>
  <c r="E11" i="2"/>
  <c r="K13" i="1"/>
  <c r="H31" i="2" l="1"/>
  <c r="E34" i="2"/>
  <c r="E31" i="2"/>
  <c r="H33" i="1"/>
  <c r="H32" i="1"/>
  <c r="G30" i="1"/>
  <c r="H30" i="1" s="1"/>
  <c r="F30" i="1"/>
  <c r="H29" i="1"/>
  <c r="H28" i="1"/>
  <c r="H27" i="1"/>
  <c r="H26" i="1"/>
  <c r="H25" i="1"/>
  <c r="H24" i="1"/>
  <c r="H23" i="1"/>
  <c r="H22" i="1"/>
  <c r="H21" i="1"/>
  <c r="H20" i="1"/>
  <c r="H19" i="1"/>
  <c r="H18" i="1"/>
  <c r="G17" i="1"/>
  <c r="G31" i="1" s="1"/>
  <c r="G34" i="1" s="1"/>
  <c r="F17" i="1"/>
  <c r="F31" i="1" s="1"/>
  <c r="H16" i="1"/>
  <c r="H15" i="1"/>
  <c r="H14" i="1"/>
  <c r="H13" i="1"/>
  <c r="H12" i="1"/>
  <c r="H11" i="1"/>
  <c r="D30" i="1"/>
  <c r="C30" i="1"/>
  <c r="E30" i="1" s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D31" i="1" s="1"/>
  <c r="D34" i="1" s="1"/>
  <c r="C17" i="1"/>
  <c r="C31" i="1" s="1"/>
  <c r="E16" i="1"/>
  <c r="E15" i="1"/>
  <c r="E14" i="1"/>
  <c r="E13" i="1"/>
  <c r="E12" i="1"/>
  <c r="E11" i="1"/>
  <c r="M30" i="1"/>
  <c r="L30" i="1"/>
  <c r="J30" i="1"/>
  <c r="I30" i="1"/>
  <c r="K30" i="1" s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N19" i="1"/>
  <c r="K19" i="1"/>
  <c r="N18" i="1"/>
  <c r="K18" i="1"/>
  <c r="M17" i="1"/>
  <c r="M31" i="1" s="1"/>
  <c r="M34" i="1" s="1"/>
  <c r="L17" i="1"/>
  <c r="N17" i="1" s="1"/>
  <c r="J17" i="1"/>
  <c r="J31" i="1" s="1"/>
  <c r="J34" i="1" s="1"/>
  <c r="I17" i="1"/>
  <c r="K17" i="1" s="1"/>
  <c r="N16" i="1"/>
  <c r="K16" i="1"/>
  <c r="N15" i="1"/>
  <c r="K15" i="1"/>
  <c r="N14" i="1"/>
  <c r="K14" i="1"/>
  <c r="N13" i="1"/>
  <c r="N12" i="1"/>
  <c r="K12" i="1"/>
  <c r="N11" i="1"/>
  <c r="K11" i="1"/>
  <c r="N30" i="1" l="1"/>
  <c r="I31" i="1"/>
  <c r="I34" i="1" s="1"/>
  <c r="K34" i="1" s="1"/>
  <c r="H31" i="1"/>
  <c r="F34" i="1"/>
  <c r="H34" i="1" s="1"/>
  <c r="H17" i="1"/>
  <c r="C34" i="1"/>
  <c r="E34" i="1" s="1"/>
  <c r="E31" i="1"/>
  <c r="E17" i="1"/>
  <c r="L31" i="1"/>
  <c r="K31" i="1" l="1"/>
  <c r="N31" i="1"/>
  <c r="L34" i="1"/>
  <c r="N34" i="1" s="1"/>
</calcChain>
</file>

<file path=xl/sharedStrings.xml><?xml version="1.0" encoding="utf-8"?>
<sst xmlns="http://schemas.openxmlformats.org/spreadsheetml/2006/main" count="161" uniqueCount="77">
  <si>
    <t>Název organizace: Mateřská škola Mladošovice, příspěvková organizace</t>
  </si>
  <si>
    <t>IČO: 07163495</t>
  </si>
  <si>
    <t>Sídlo:Mladošovice 54,37901</t>
  </si>
  <si>
    <t xml:space="preserve"> Provozní hospodaření</t>
  </si>
  <si>
    <t>tis. Kč</t>
  </si>
  <si>
    <t>Poř.č.
řádku</t>
  </si>
  <si>
    <t>Ukazatel</t>
  </si>
  <si>
    <t>rozpočet 2021</t>
  </si>
  <si>
    <t>Rozpočet 2020</t>
  </si>
  <si>
    <t>rozpočet 2019</t>
  </si>
  <si>
    <t>Hlavní činnost</t>
  </si>
  <si>
    <t>Doplňková činnost</t>
  </si>
  <si>
    <t>Celkem</t>
  </si>
  <si>
    <t>a</t>
  </si>
  <si>
    <t>sl.1</t>
  </si>
  <si>
    <t>sl.2</t>
  </si>
  <si>
    <t>sl.1+sl.2</t>
  </si>
  <si>
    <t>sl.9</t>
  </si>
  <si>
    <t>sl.10</t>
  </si>
  <si>
    <t>sl.9+sl.10</t>
  </si>
  <si>
    <t>1.</t>
  </si>
  <si>
    <t>Výnosy z činností</t>
  </si>
  <si>
    <t>2.</t>
  </si>
  <si>
    <t>Přípěvek zřizovatele - účelový (s vyúčtováním)</t>
  </si>
  <si>
    <t>3.</t>
  </si>
  <si>
    <t xml:space="preserve">Provozní dotace z jiných zdrojů </t>
  </si>
  <si>
    <t>4.</t>
  </si>
  <si>
    <t>Zúčtování 403 do výnosů</t>
  </si>
  <si>
    <t>5.</t>
  </si>
  <si>
    <t>Zapojení fondů do výnosů</t>
  </si>
  <si>
    <t>6.</t>
  </si>
  <si>
    <t>Ostatní výnosy</t>
  </si>
  <si>
    <t>7.</t>
  </si>
  <si>
    <t>Výnosy celkem</t>
  </si>
  <si>
    <t>8.</t>
  </si>
  <si>
    <t>Spotřeba materiálu</t>
  </si>
  <si>
    <t>9.</t>
  </si>
  <si>
    <t>Spotřeba energie</t>
  </si>
  <si>
    <t>10.</t>
  </si>
  <si>
    <t>Opravy a udržování</t>
  </si>
  <si>
    <t>11.</t>
  </si>
  <si>
    <t>Služby</t>
  </si>
  <si>
    <t>12.</t>
  </si>
  <si>
    <t>Mzdové náklady</t>
  </si>
  <si>
    <t>13.</t>
  </si>
  <si>
    <t>v tom: mzdy zaměstnanců</t>
  </si>
  <si>
    <t>14.</t>
  </si>
  <si>
    <t xml:space="preserve">            ostatní osobní náklady</t>
  </si>
  <si>
    <t>15.</t>
  </si>
  <si>
    <t>Povinné pojistné placené zaměstnavatelem</t>
  </si>
  <si>
    <t>16.</t>
  </si>
  <si>
    <t>Daně a poplatky</t>
  </si>
  <si>
    <t>17.</t>
  </si>
  <si>
    <t>Odpisy nehmotného a hmotného investičního majetku</t>
  </si>
  <si>
    <t>18.</t>
  </si>
  <si>
    <t>Ostatní náklady</t>
  </si>
  <si>
    <t>19.</t>
  </si>
  <si>
    <t>Odvod (rozpis viz níže)</t>
  </si>
  <si>
    <t>20.</t>
  </si>
  <si>
    <t>Náklady celkem</t>
  </si>
  <si>
    <t>21.</t>
  </si>
  <si>
    <t>Výsledek hospodaření bez příspěvku zřizovatele</t>
  </si>
  <si>
    <t>22.</t>
  </si>
  <si>
    <t>Příspěvek zřizovatele na provoz</t>
  </si>
  <si>
    <t>23.</t>
  </si>
  <si>
    <t>Příspěvek zřizovatele na opravy</t>
  </si>
  <si>
    <t>24.</t>
  </si>
  <si>
    <t>Výsledek hospodaření</t>
  </si>
  <si>
    <t>Rozpočtový výhled příspěvkové organizace na rok 2020-2023</t>
  </si>
  <si>
    <t>rozpočet 2022</t>
  </si>
  <si>
    <t>Rozpočet 2023</t>
  </si>
  <si>
    <t>Sestavil dne: 7.10.2019</t>
  </si>
  <si>
    <t>Schválil dne:</t>
  </si>
  <si>
    <t>Filásová Hana</t>
  </si>
  <si>
    <t>Rozpočet výnosů a nákladů příspěvkové organizace na rok 2020</t>
  </si>
  <si>
    <t>rozpočet 2020</t>
  </si>
  <si>
    <t xml:space="preserve">Schválil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</si>
</sst>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7" workbookViewId="0">
      <selection activeCell="L33" sqref="L33"/>
    </sheetView>
  </sheetViews>
  <sheetFormatPr defaultRowHeight="15" x14ac:dyDescent="0.25"/>
  <cols>
    <col min="1" max="1" width="5.42578125" style="2" customWidth="1"/>
    <col min="2" max="2" width="39.42578125" style="2" customWidth="1"/>
    <col min="3" max="3" width="10.7109375" style="2" customWidth="1"/>
    <col min="4" max="4" width="7.28515625" style="2" customWidth="1"/>
    <col min="5" max="5" width="8.5703125" style="2" customWidth="1"/>
    <col min="6" max="6" width="9.42578125" style="2" customWidth="1"/>
    <col min="7" max="7" width="6" style="2" customWidth="1"/>
    <col min="8" max="8" width="7.28515625" style="2" customWidth="1"/>
    <col min="9" max="9" width="10.7109375" style="2" customWidth="1"/>
    <col min="10" max="10" width="6.5703125" style="2" customWidth="1"/>
    <col min="11" max="11" width="9.140625" style="2" customWidth="1"/>
    <col min="12" max="12" width="10.7109375" style="2" customWidth="1"/>
    <col min="13" max="13" width="5.5703125" style="2" customWidth="1"/>
    <col min="14" max="14" width="8.28515625" style="2" customWidth="1"/>
  </cols>
  <sheetData>
    <row r="1" spans="1:14" ht="15.75" x14ac:dyDescent="0.25">
      <c r="A1" s="1" t="s">
        <v>68</v>
      </c>
    </row>
    <row r="3" spans="1:14" x14ac:dyDescent="0.25">
      <c r="A3" s="2" t="s">
        <v>0</v>
      </c>
    </row>
    <row r="4" spans="1:14" x14ac:dyDescent="0.25">
      <c r="A4" s="2" t="s">
        <v>1</v>
      </c>
    </row>
    <row r="5" spans="1:14" x14ac:dyDescent="0.25">
      <c r="A5" s="2" t="s">
        <v>2</v>
      </c>
    </row>
    <row r="6" spans="1:14" x14ac:dyDescent="0.25">
      <c r="A6" s="3" t="s">
        <v>3</v>
      </c>
      <c r="H6" s="4"/>
      <c r="N6" s="4" t="s">
        <v>4</v>
      </c>
    </row>
    <row r="7" spans="1:14" ht="15.75" thickBot="1" x14ac:dyDescent="0.3"/>
    <row r="8" spans="1:14" x14ac:dyDescent="0.25">
      <c r="A8" s="5" t="s">
        <v>5</v>
      </c>
      <c r="B8" s="6" t="s">
        <v>6</v>
      </c>
      <c r="C8" s="6" t="s">
        <v>8</v>
      </c>
      <c r="D8" s="6"/>
      <c r="E8" s="7"/>
      <c r="F8" s="6" t="s">
        <v>7</v>
      </c>
      <c r="G8" s="6"/>
      <c r="H8" s="6"/>
      <c r="I8" s="6" t="s">
        <v>69</v>
      </c>
      <c r="J8" s="6"/>
      <c r="K8" s="6"/>
      <c r="L8" s="6" t="s">
        <v>70</v>
      </c>
      <c r="M8" s="6"/>
      <c r="N8" s="7"/>
    </row>
    <row r="9" spans="1:14" ht="48.75" thickBot="1" x14ac:dyDescent="0.3">
      <c r="A9" s="8"/>
      <c r="B9" s="9"/>
      <c r="C9" s="10" t="s">
        <v>10</v>
      </c>
      <c r="D9" s="10" t="s">
        <v>11</v>
      </c>
      <c r="E9" s="11" t="s">
        <v>12</v>
      </c>
      <c r="F9" s="10" t="s">
        <v>10</v>
      </c>
      <c r="G9" s="10" t="s">
        <v>11</v>
      </c>
      <c r="H9" s="10" t="s">
        <v>12</v>
      </c>
      <c r="I9" s="10" t="s">
        <v>10</v>
      </c>
      <c r="J9" s="10" t="s">
        <v>11</v>
      </c>
      <c r="K9" s="10" t="s">
        <v>12</v>
      </c>
      <c r="L9" s="10" t="s">
        <v>10</v>
      </c>
      <c r="M9" s="10" t="s">
        <v>11</v>
      </c>
      <c r="N9" s="11" t="s">
        <v>12</v>
      </c>
    </row>
    <row r="10" spans="1:14" x14ac:dyDescent="0.25">
      <c r="A10" s="12"/>
      <c r="B10" s="13" t="s">
        <v>13</v>
      </c>
      <c r="C10" s="13" t="s">
        <v>17</v>
      </c>
      <c r="D10" s="13" t="s">
        <v>18</v>
      </c>
      <c r="E10" s="14" t="s">
        <v>19</v>
      </c>
      <c r="F10" s="13" t="s">
        <v>14</v>
      </c>
      <c r="G10" s="13" t="s">
        <v>15</v>
      </c>
      <c r="H10" s="13" t="s">
        <v>16</v>
      </c>
      <c r="I10" s="13" t="s">
        <v>14</v>
      </c>
      <c r="J10" s="13" t="s">
        <v>15</v>
      </c>
      <c r="K10" s="13" t="s">
        <v>16</v>
      </c>
      <c r="L10" s="13" t="s">
        <v>17</v>
      </c>
      <c r="M10" s="13" t="s">
        <v>18</v>
      </c>
      <c r="N10" s="14" t="s">
        <v>19</v>
      </c>
    </row>
    <row r="11" spans="1:14" x14ac:dyDescent="0.25">
      <c r="A11" s="15" t="s">
        <v>20</v>
      </c>
      <c r="B11" s="16" t="s">
        <v>21</v>
      </c>
      <c r="C11" s="17">
        <v>90</v>
      </c>
      <c r="D11" s="17"/>
      <c r="E11" s="18">
        <f>C11+D11</f>
        <v>90</v>
      </c>
      <c r="F11" s="17">
        <v>90</v>
      </c>
      <c r="G11" s="17"/>
      <c r="H11" s="17">
        <f>F11+G11</f>
        <v>90</v>
      </c>
      <c r="I11" s="17">
        <v>96</v>
      </c>
      <c r="J11" s="17"/>
      <c r="K11" s="17">
        <f>I11+J11</f>
        <v>96</v>
      </c>
      <c r="L11" s="17">
        <v>100</v>
      </c>
      <c r="M11" s="17"/>
      <c r="N11" s="18">
        <f>L11+M11</f>
        <v>100</v>
      </c>
    </row>
    <row r="12" spans="1:14" x14ac:dyDescent="0.25">
      <c r="A12" s="15" t="s">
        <v>22</v>
      </c>
      <c r="B12" s="16" t="s">
        <v>23</v>
      </c>
      <c r="C12" s="17"/>
      <c r="D12" s="17"/>
      <c r="E12" s="18">
        <f t="shared" ref="E12:E16" si="0">C12+D12</f>
        <v>0</v>
      </c>
      <c r="F12" s="17"/>
      <c r="G12" s="17"/>
      <c r="H12" s="17">
        <f t="shared" ref="H12:H16" si="1">F12+G12</f>
        <v>0</v>
      </c>
      <c r="I12" s="17">
        <v>300</v>
      </c>
      <c r="J12" s="17"/>
      <c r="K12" s="17">
        <f t="shared" ref="K12:K16" si="2">I12+J12</f>
        <v>300</v>
      </c>
      <c r="L12" s="17">
        <v>300</v>
      </c>
      <c r="M12" s="17"/>
      <c r="N12" s="18">
        <f t="shared" ref="N12:N16" si="3">L12+M12</f>
        <v>300</v>
      </c>
    </row>
    <row r="13" spans="1:14" x14ac:dyDescent="0.25">
      <c r="A13" s="15" t="s">
        <v>24</v>
      </c>
      <c r="B13" s="16" t="s">
        <v>25</v>
      </c>
      <c r="C13" s="17">
        <v>1600</v>
      </c>
      <c r="D13" s="17"/>
      <c r="E13" s="18">
        <f t="shared" si="0"/>
        <v>1600</v>
      </c>
      <c r="F13" s="17">
        <v>1600</v>
      </c>
      <c r="G13" s="17"/>
      <c r="H13" s="17">
        <f t="shared" si="1"/>
        <v>1600</v>
      </c>
      <c r="I13" s="17">
        <v>1702</v>
      </c>
      <c r="J13" s="17"/>
      <c r="K13" s="17">
        <f t="shared" si="2"/>
        <v>1702</v>
      </c>
      <c r="L13" s="17">
        <v>1802</v>
      </c>
      <c r="M13" s="17"/>
      <c r="N13" s="18">
        <f t="shared" si="3"/>
        <v>1802</v>
      </c>
    </row>
    <row r="14" spans="1:14" x14ac:dyDescent="0.25">
      <c r="A14" s="15" t="s">
        <v>26</v>
      </c>
      <c r="B14" s="16" t="s">
        <v>27</v>
      </c>
      <c r="C14" s="17"/>
      <c r="D14" s="17"/>
      <c r="E14" s="18">
        <f t="shared" si="0"/>
        <v>0</v>
      </c>
      <c r="F14" s="17"/>
      <c r="G14" s="17"/>
      <c r="H14" s="17">
        <f t="shared" si="1"/>
        <v>0</v>
      </c>
      <c r="I14" s="17"/>
      <c r="J14" s="17"/>
      <c r="K14" s="17">
        <f t="shared" si="2"/>
        <v>0</v>
      </c>
      <c r="L14" s="17"/>
      <c r="M14" s="17"/>
      <c r="N14" s="18">
        <f t="shared" si="3"/>
        <v>0</v>
      </c>
    </row>
    <row r="15" spans="1:14" x14ac:dyDescent="0.25">
      <c r="A15" s="15" t="s">
        <v>28</v>
      </c>
      <c r="B15" s="16" t="s">
        <v>29</v>
      </c>
      <c r="C15" s="17"/>
      <c r="D15" s="17"/>
      <c r="E15" s="18">
        <f t="shared" si="0"/>
        <v>0</v>
      </c>
      <c r="F15" s="17"/>
      <c r="G15" s="17"/>
      <c r="H15" s="17">
        <f t="shared" si="1"/>
        <v>0</v>
      </c>
      <c r="I15" s="17"/>
      <c r="J15" s="17"/>
      <c r="K15" s="17">
        <f t="shared" si="2"/>
        <v>0</v>
      </c>
      <c r="L15" s="17"/>
      <c r="M15" s="17"/>
      <c r="N15" s="18">
        <f t="shared" si="3"/>
        <v>0</v>
      </c>
    </row>
    <row r="16" spans="1:14" x14ac:dyDescent="0.25">
      <c r="A16" s="15" t="s">
        <v>30</v>
      </c>
      <c r="B16" s="16" t="s">
        <v>31</v>
      </c>
      <c r="C16" s="17">
        <v>2</v>
      </c>
      <c r="D16" s="17"/>
      <c r="E16" s="18">
        <f t="shared" si="0"/>
        <v>2</v>
      </c>
      <c r="F16" s="17">
        <v>2</v>
      </c>
      <c r="G16" s="17"/>
      <c r="H16" s="17">
        <f t="shared" si="1"/>
        <v>2</v>
      </c>
      <c r="I16" s="17">
        <v>0</v>
      </c>
      <c r="J16" s="17"/>
      <c r="K16" s="17">
        <f t="shared" si="2"/>
        <v>0</v>
      </c>
      <c r="L16" s="17">
        <v>0</v>
      </c>
      <c r="M16" s="17"/>
      <c r="N16" s="18">
        <f t="shared" si="3"/>
        <v>0</v>
      </c>
    </row>
    <row r="17" spans="1:14" x14ac:dyDescent="0.25">
      <c r="A17" s="19" t="s">
        <v>32</v>
      </c>
      <c r="B17" s="20" t="s">
        <v>33</v>
      </c>
      <c r="C17" s="21">
        <f>SUM(C11:C16)</f>
        <v>1692</v>
      </c>
      <c r="D17" s="21">
        <f>SUM(D11:D16)</f>
        <v>0</v>
      </c>
      <c r="E17" s="22">
        <f>C17+D17</f>
        <v>1692</v>
      </c>
      <c r="F17" s="21">
        <f>SUM(F11:F16)</f>
        <v>1692</v>
      </c>
      <c r="G17" s="21">
        <f>SUM(G11:G16)</f>
        <v>0</v>
      </c>
      <c r="H17" s="21">
        <f>F17+G17</f>
        <v>1692</v>
      </c>
      <c r="I17" s="21">
        <f>SUM(I11:I16)</f>
        <v>2098</v>
      </c>
      <c r="J17" s="21">
        <f>SUM(J11:J16)</f>
        <v>0</v>
      </c>
      <c r="K17" s="21">
        <f>I17+J17</f>
        <v>2098</v>
      </c>
      <c r="L17" s="21">
        <f>SUM(L11:L16)</f>
        <v>2202</v>
      </c>
      <c r="M17" s="21">
        <f>SUM(M11:M16)</f>
        <v>0</v>
      </c>
      <c r="N17" s="22">
        <f>L17+M17</f>
        <v>2202</v>
      </c>
    </row>
    <row r="18" spans="1:14" x14ac:dyDescent="0.25">
      <c r="A18" s="15" t="s">
        <v>34</v>
      </c>
      <c r="B18" s="16" t="s">
        <v>35</v>
      </c>
      <c r="C18" s="17">
        <v>100</v>
      </c>
      <c r="D18" s="17"/>
      <c r="E18" s="18">
        <f>C18+D18</f>
        <v>100</v>
      </c>
      <c r="F18" s="17">
        <v>90</v>
      </c>
      <c r="G18" s="17"/>
      <c r="H18" s="17">
        <f>F18+G18</f>
        <v>90</v>
      </c>
      <c r="I18" s="17">
        <v>120</v>
      </c>
      <c r="J18" s="17"/>
      <c r="K18" s="17">
        <f>I18+J18</f>
        <v>120</v>
      </c>
      <c r="L18" s="17">
        <v>100</v>
      </c>
      <c r="M18" s="17"/>
      <c r="N18" s="18">
        <f>L18+M18</f>
        <v>100</v>
      </c>
    </row>
    <row r="19" spans="1:14" x14ac:dyDescent="0.25">
      <c r="A19" s="15" t="s">
        <v>36</v>
      </c>
      <c r="B19" s="16" t="s">
        <v>37</v>
      </c>
      <c r="C19" s="17">
        <v>80</v>
      </c>
      <c r="D19" s="17"/>
      <c r="E19" s="18">
        <f t="shared" ref="E19:E34" si="4">C19+D19</f>
        <v>80</v>
      </c>
      <c r="F19" s="17">
        <v>80</v>
      </c>
      <c r="G19" s="17"/>
      <c r="H19" s="17">
        <f t="shared" ref="H19:H33" si="5">F19+G19</f>
        <v>80</v>
      </c>
      <c r="I19" s="17">
        <v>90</v>
      </c>
      <c r="J19" s="17"/>
      <c r="K19" s="17">
        <f t="shared" ref="K19:K33" si="6">I19+J19</f>
        <v>90</v>
      </c>
      <c r="L19" s="17">
        <v>90</v>
      </c>
      <c r="M19" s="17"/>
      <c r="N19" s="18">
        <f t="shared" ref="N19:N34" si="7">L19+M19</f>
        <v>90</v>
      </c>
    </row>
    <row r="20" spans="1:14" x14ac:dyDescent="0.25">
      <c r="A20" s="15" t="s">
        <v>38</v>
      </c>
      <c r="B20" s="16" t="s">
        <v>39</v>
      </c>
      <c r="C20" s="17">
        <v>20</v>
      </c>
      <c r="D20" s="17"/>
      <c r="E20" s="18">
        <f t="shared" si="4"/>
        <v>20</v>
      </c>
      <c r="F20" s="17">
        <v>20</v>
      </c>
      <c r="G20" s="17"/>
      <c r="H20" s="17">
        <f t="shared" si="5"/>
        <v>20</v>
      </c>
      <c r="I20" s="17">
        <v>90</v>
      </c>
      <c r="J20" s="17"/>
      <c r="K20" s="17">
        <f t="shared" si="6"/>
        <v>90</v>
      </c>
      <c r="L20" s="17">
        <v>60</v>
      </c>
      <c r="M20" s="17"/>
      <c r="N20" s="18">
        <f t="shared" si="7"/>
        <v>60</v>
      </c>
    </row>
    <row r="21" spans="1:14" x14ac:dyDescent="0.25">
      <c r="A21" s="15" t="s">
        <v>40</v>
      </c>
      <c r="B21" s="16" t="s">
        <v>41</v>
      </c>
      <c r="C21" s="17">
        <v>70</v>
      </c>
      <c r="D21" s="17"/>
      <c r="E21" s="18">
        <f t="shared" si="4"/>
        <v>70</v>
      </c>
      <c r="F21" s="17">
        <v>65</v>
      </c>
      <c r="G21" s="17"/>
      <c r="H21" s="17">
        <f t="shared" si="5"/>
        <v>65</v>
      </c>
      <c r="I21" s="17">
        <v>80</v>
      </c>
      <c r="J21" s="17"/>
      <c r="K21" s="17">
        <f t="shared" si="6"/>
        <v>80</v>
      </c>
      <c r="L21" s="17">
        <v>80</v>
      </c>
      <c r="M21" s="17"/>
      <c r="N21" s="18">
        <f t="shared" si="7"/>
        <v>80</v>
      </c>
    </row>
    <row r="22" spans="1:14" x14ac:dyDescent="0.25">
      <c r="A22" s="15" t="s">
        <v>42</v>
      </c>
      <c r="B22" s="16" t="s">
        <v>43</v>
      </c>
      <c r="C22" s="17">
        <v>1200</v>
      </c>
      <c r="D22" s="17"/>
      <c r="E22" s="18">
        <f t="shared" si="4"/>
        <v>1200</v>
      </c>
      <c r="F22" s="17">
        <v>1220</v>
      </c>
      <c r="G22" s="17"/>
      <c r="H22" s="17">
        <f t="shared" si="5"/>
        <v>1220</v>
      </c>
      <c r="I22" s="17">
        <v>1702</v>
      </c>
      <c r="J22" s="17"/>
      <c r="K22" s="17">
        <f t="shared" si="6"/>
        <v>1702</v>
      </c>
      <c r="L22" s="17">
        <v>1802</v>
      </c>
      <c r="M22" s="17"/>
      <c r="N22" s="18">
        <f t="shared" si="7"/>
        <v>1802</v>
      </c>
    </row>
    <row r="23" spans="1:14" x14ac:dyDescent="0.25">
      <c r="A23" s="15" t="s">
        <v>44</v>
      </c>
      <c r="B23" s="16" t="s">
        <v>45</v>
      </c>
      <c r="C23" s="17">
        <v>1200</v>
      </c>
      <c r="D23" s="17"/>
      <c r="E23" s="18">
        <f t="shared" si="4"/>
        <v>1200</v>
      </c>
      <c r="F23" s="17">
        <v>1220</v>
      </c>
      <c r="G23" s="17"/>
      <c r="H23" s="17">
        <f t="shared" si="5"/>
        <v>1220</v>
      </c>
      <c r="I23" s="17">
        <v>1702</v>
      </c>
      <c r="J23" s="17"/>
      <c r="K23" s="17">
        <f t="shared" si="6"/>
        <v>1702</v>
      </c>
      <c r="L23" s="17">
        <v>1802</v>
      </c>
      <c r="M23" s="17"/>
      <c r="N23" s="18">
        <f t="shared" si="7"/>
        <v>1802</v>
      </c>
    </row>
    <row r="24" spans="1:14" x14ac:dyDescent="0.25">
      <c r="A24" s="15" t="s">
        <v>46</v>
      </c>
      <c r="B24" s="16" t="s">
        <v>47</v>
      </c>
      <c r="C24" s="17">
        <v>0</v>
      </c>
      <c r="D24" s="17"/>
      <c r="E24" s="18">
        <f t="shared" si="4"/>
        <v>0</v>
      </c>
      <c r="F24" s="17"/>
      <c r="G24" s="17"/>
      <c r="H24" s="17">
        <f t="shared" si="5"/>
        <v>0</v>
      </c>
      <c r="I24" s="17"/>
      <c r="J24" s="17"/>
      <c r="K24" s="17">
        <f t="shared" si="6"/>
        <v>0</v>
      </c>
      <c r="L24" s="17">
        <v>0</v>
      </c>
      <c r="M24" s="17"/>
      <c r="N24" s="18">
        <f t="shared" si="7"/>
        <v>0</v>
      </c>
    </row>
    <row r="25" spans="1:14" x14ac:dyDescent="0.25">
      <c r="A25" s="15" t="s">
        <v>48</v>
      </c>
      <c r="B25" s="16" t="s">
        <v>49</v>
      </c>
      <c r="C25" s="17">
        <v>408</v>
      </c>
      <c r="D25" s="17"/>
      <c r="E25" s="18">
        <f t="shared" si="4"/>
        <v>408</v>
      </c>
      <c r="F25" s="17">
        <v>415</v>
      </c>
      <c r="G25" s="17"/>
      <c r="H25" s="17">
        <f t="shared" si="5"/>
        <v>415</v>
      </c>
      <c r="I25" s="17">
        <v>422</v>
      </c>
      <c r="J25" s="17"/>
      <c r="K25" s="17">
        <f t="shared" si="6"/>
        <v>422</v>
      </c>
      <c r="L25" s="17">
        <v>464</v>
      </c>
      <c r="M25" s="17"/>
      <c r="N25" s="18">
        <f t="shared" si="7"/>
        <v>464</v>
      </c>
    </row>
    <row r="26" spans="1:14" x14ac:dyDescent="0.25">
      <c r="A26" s="15" t="s">
        <v>50</v>
      </c>
      <c r="B26" s="16" t="s">
        <v>51</v>
      </c>
      <c r="C26" s="17"/>
      <c r="D26" s="17"/>
      <c r="E26" s="18">
        <f t="shared" si="4"/>
        <v>0</v>
      </c>
      <c r="F26" s="17"/>
      <c r="G26" s="17"/>
      <c r="H26" s="17">
        <f t="shared" si="5"/>
        <v>0</v>
      </c>
      <c r="I26" s="17"/>
      <c r="J26" s="17"/>
      <c r="K26" s="17">
        <f t="shared" si="6"/>
        <v>0</v>
      </c>
      <c r="L26" s="17"/>
      <c r="M26" s="17"/>
      <c r="N26" s="18">
        <f t="shared" si="7"/>
        <v>0</v>
      </c>
    </row>
    <row r="27" spans="1:14" x14ac:dyDescent="0.25">
      <c r="A27" s="15" t="s">
        <v>52</v>
      </c>
      <c r="B27" s="16" t="s">
        <v>53</v>
      </c>
      <c r="C27" s="17">
        <v>56</v>
      </c>
      <c r="D27" s="17"/>
      <c r="E27" s="18">
        <f t="shared" si="4"/>
        <v>56</v>
      </c>
      <c r="F27" s="17">
        <v>56</v>
      </c>
      <c r="G27" s="17"/>
      <c r="H27" s="17">
        <f t="shared" si="5"/>
        <v>56</v>
      </c>
      <c r="I27" s="17">
        <v>56</v>
      </c>
      <c r="J27" s="17"/>
      <c r="K27" s="17">
        <f t="shared" si="6"/>
        <v>56</v>
      </c>
      <c r="L27" s="17">
        <v>56</v>
      </c>
      <c r="M27" s="17"/>
      <c r="N27" s="18">
        <f t="shared" si="7"/>
        <v>56</v>
      </c>
    </row>
    <row r="28" spans="1:14" x14ac:dyDescent="0.25">
      <c r="A28" s="15" t="s">
        <v>54</v>
      </c>
      <c r="B28" s="16" t="s">
        <v>55</v>
      </c>
      <c r="C28" s="17">
        <v>7</v>
      </c>
      <c r="D28" s="17"/>
      <c r="E28" s="18">
        <f t="shared" si="4"/>
        <v>7</v>
      </c>
      <c r="F28" s="17">
        <v>6</v>
      </c>
      <c r="G28" s="17"/>
      <c r="H28" s="17">
        <f t="shared" si="5"/>
        <v>6</v>
      </c>
      <c r="I28" s="17">
        <v>6</v>
      </c>
      <c r="J28" s="17"/>
      <c r="K28" s="17">
        <f t="shared" si="6"/>
        <v>6</v>
      </c>
      <c r="L28" s="17">
        <v>7</v>
      </c>
      <c r="M28" s="17"/>
      <c r="N28" s="18">
        <f t="shared" si="7"/>
        <v>7</v>
      </c>
    </row>
    <row r="29" spans="1:14" x14ac:dyDescent="0.25">
      <c r="A29" s="15" t="s">
        <v>56</v>
      </c>
      <c r="B29" s="16" t="s">
        <v>57</v>
      </c>
      <c r="C29" s="17"/>
      <c r="D29" s="17"/>
      <c r="E29" s="18">
        <f t="shared" si="4"/>
        <v>0</v>
      </c>
      <c r="F29" s="17"/>
      <c r="G29" s="17"/>
      <c r="H29" s="17">
        <f t="shared" si="5"/>
        <v>0</v>
      </c>
      <c r="I29" s="17"/>
      <c r="J29" s="17"/>
      <c r="K29" s="17">
        <f t="shared" si="6"/>
        <v>0</v>
      </c>
      <c r="L29" s="17"/>
      <c r="M29" s="17"/>
      <c r="N29" s="18">
        <f t="shared" si="7"/>
        <v>0</v>
      </c>
    </row>
    <row r="30" spans="1:14" x14ac:dyDescent="0.25">
      <c r="A30" s="19" t="s">
        <v>58</v>
      </c>
      <c r="B30" s="20" t="s">
        <v>59</v>
      </c>
      <c r="C30" s="21">
        <f>SUM(C18:C29)-C23-C24</f>
        <v>1941</v>
      </c>
      <c r="D30" s="21">
        <f>SUM(D18:D29)-D23-D24</f>
        <v>0</v>
      </c>
      <c r="E30" s="22">
        <f t="shared" si="4"/>
        <v>1941</v>
      </c>
      <c r="F30" s="21">
        <f>SUM(F18:F29)-F23-F24</f>
        <v>1952</v>
      </c>
      <c r="G30" s="21">
        <f>SUM(G18:G29)-G23-G24</f>
        <v>0</v>
      </c>
      <c r="H30" s="21">
        <f t="shared" si="5"/>
        <v>1952</v>
      </c>
      <c r="I30" s="21">
        <f>SUM(I18:I29)-I23-I24</f>
        <v>2566</v>
      </c>
      <c r="J30" s="21">
        <f>SUM(J18:J29)-J23-J24</f>
        <v>0</v>
      </c>
      <c r="K30" s="21">
        <f t="shared" si="6"/>
        <v>2566</v>
      </c>
      <c r="L30" s="21">
        <f>SUM(L18:L29)-L23-L24</f>
        <v>2659</v>
      </c>
      <c r="M30" s="21">
        <f>SUM(M18:M29)-M23-M24</f>
        <v>0</v>
      </c>
      <c r="N30" s="22">
        <f t="shared" si="7"/>
        <v>2659</v>
      </c>
    </row>
    <row r="31" spans="1:14" x14ac:dyDescent="0.25">
      <c r="A31" s="19" t="s">
        <v>60</v>
      </c>
      <c r="B31" s="20" t="s">
        <v>61</v>
      </c>
      <c r="C31" s="21">
        <f>C17-C30</f>
        <v>-249</v>
      </c>
      <c r="D31" s="21">
        <f>D17-D30</f>
        <v>0</v>
      </c>
      <c r="E31" s="22">
        <f t="shared" si="4"/>
        <v>-249</v>
      </c>
      <c r="F31" s="21">
        <f>F17-F30</f>
        <v>-260</v>
      </c>
      <c r="G31" s="21">
        <f>G17-G30</f>
        <v>0</v>
      </c>
      <c r="H31" s="21">
        <f t="shared" si="5"/>
        <v>-260</v>
      </c>
      <c r="I31" s="21">
        <f>I17-I30</f>
        <v>-468</v>
      </c>
      <c r="J31" s="21">
        <f>J17-J30</f>
        <v>0</v>
      </c>
      <c r="K31" s="21">
        <f t="shared" si="6"/>
        <v>-468</v>
      </c>
      <c r="L31" s="21">
        <f>L17-L30</f>
        <v>-457</v>
      </c>
      <c r="M31" s="21">
        <f>M17-M30</f>
        <v>0</v>
      </c>
      <c r="N31" s="22">
        <f t="shared" si="7"/>
        <v>-457</v>
      </c>
    </row>
    <row r="32" spans="1:14" x14ac:dyDescent="0.25">
      <c r="A32" s="19" t="s">
        <v>62</v>
      </c>
      <c r="B32" s="20" t="s">
        <v>63</v>
      </c>
      <c r="C32" s="21">
        <v>250</v>
      </c>
      <c r="D32" s="21"/>
      <c r="E32" s="22">
        <v>250</v>
      </c>
      <c r="F32" s="21">
        <v>260</v>
      </c>
      <c r="G32" s="21"/>
      <c r="H32" s="21">
        <f t="shared" si="5"/>
        <v>260</v>
      </c>
      <c r="I32" s="21">
        <v>300</v>
      </c>
      <c r="J32" s="21">
        <f t="shared" ref="J32:J33" si="8">J18-J31</f>
        <v>0</v>
      </c>
      <c r="K32" s="21">
        <v>300</v>
      </c>
      <c r="L32" s="21">
        <v>300</v>
      </c>
      <c r="M32" s="21">
        <f t="shared" ref="M32:M33" si="9">M18-M31</f>
        <v>0</v>
      </c>
      <c r="N32" s="22">
        <v>250</v>
      </c>
    </row>
    <row r="33" spans="1:14" x14ac:dyDescent="0.25">
      <c r="A33" s="23" t="s">
        <v>64</v>
      </c>
      <c r="B33" s="24" t="s">
        <v>65</v>
      </c>
      <c r="C33" s="25"/>
      <c r="D33" s="25"/>
      <c r="E33" s="22">
        <v>0</v>
      </c>
      <c r="F33" s="25"/>
      <c r="G33" s="25"/>
      <c r="H33" s="21">
        <f t="shared" si="5"/>
        <v>0</v>
      </c>
      <c r="I33" s="25">
        <v>168</v>
      </c>
      <c r="J33" s="21">
        <f t="shared" si="8"/>
        <v>0</v>
      </c>
      <c r="K33" s="21"/>
      <c r="L33" s="25">
        <v>157</v>
      </c>
      <c r="M33" s="21">
        <f t="shared" si="9"/>
        <v>0</v>
      </c>
      <c r="N33" s="22">
        <v>0</v>
      </c>
    </row>
    <row r="34" spans="1:14" x14ac:dyDescent="0.25">
      <c r="A34" s="23" t="s">
        <v>66</v>
      </c>
      <c r="B34" s="24" t="s">
        <v>67</v>
      </c>
      <c r="C34" s="25">
        <f>C31+C32+C33</f>
        <v>1</v>
      </c>
      <c r="D34" s="25">
        <f>D31+D32+D33</f>
        <v>0</v>
      </c>
      <c r="E34" s="26">
        <f t="shared" ref="E34" si="10">C34+D34</f>
        <v>1</v>
      </c>
      <c r="F34" s="25">
        <f>F31+F32+F33</f>
        <v>0</v>
      </c>
      <c r="G34" s="25">
        <f>G31+G32+G33</f>
        <v>0</v>
      </c>
      <c r="H34" s="25">
        <f>F34+G34</f>
        <v>0</v>
      </c>
      <c r="I34" s="25">
        <f>I31+I32+I33</f>
        <v>0</v>
      </c>
      <c r="J34" s="25">
        <f>J31+J32+J33</f>
        <v>0</v>
      </c>
      <c r="K34" s="25">
        <f>I34+J34</f>
        <v>0</v>
      </c>
      <c r="L34" s="25">
        <f>L31+L32+L33</f>
        <v>0</v>
      </c>
      <c r="M34" s="25">
        <f>M31+M32+M33</f>
        <v>0</v>
      </c>
      <c r="N34" s="26">
        <f t="shared" ref="N34" si="11">L34+M34</f>
        <v>0</v>
      </c>
    </row>
    <row r="36" spans="1:14" s="2" customFormat="1" x14ac:dyDescent="0.25">
      <c r="A36" s="2" t="s">
        <v>71</v>
      </c>
    </row>
    <row r="37" spans="1:14" x14ac:dyDescent="0.25">
      <c r="B37" s="2" t="s">
        <v>73</v>
      </c>
    </row>
    <row r="38" spans="1:14" s="2" customFormat="1" x14ac:dyDescent="0.25">
      <c r="A38" s="2" t="s">
        <v>72</v>
      </c>
    </row>
  </sheetData>
  <mergeCells count="6">
    <mergeCell ref="A8:A9"/>
    <mergeCell ref="B8:B9"/>
    <mergeCell ref="C8:E8"/>
    <mergeCell ref="F8:H8"/>
    <mergeCell ref="I8:K8"/>
    <mergeCell ref="L8:N8"/>
  </mergeCells>
  <pageMargins left="0" right="0" top="0" bottom="0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E38" sqref="E38"/>
    </sheetView>
  </sheetViews>
  <sheetFormatPr defaultRowHeight="15" x14ac:dyDescent="0.25"/>
  <cols>
    <col min="1" max="1" width="5.42578125" style="2" customWidth="1"/>
    <col min="2" max="2" width="42.7109375" style="2" customWidth="1"/>
    <col min="3" max="8" width="10.7109375" style="2" customWidth="1"/>
    <col min="9" max="9" width="9.140625" style="2"/>
  </cols>
  <sheetData>
    <row r="1" spans="1:8" ht="15.75" x14ac:dyDescent="0.25">
      <c r="A1" s="1" t="s">
        <v>74</v>
      </c>
    </row>
    <row r="3" spans="1:8" x14ac:dyDescent="0.25">
      <c r="A3" s="2" t="s">
        <v>0</v>
      </c>
    </row>
    <row r="4" spans="1:8" x14ac:dyDescent="0.25">
      <c r="A4" s="2" t="s">
        <v>1</v>
      </c>
    </row>
    <row r="5" spans="1:8" x14ac:dyDescent="0.25">
      <c r="A5" s="2" t="s">
        <v>2</v>
      </c>
    </row>
    <row r="6" spans="1:8" x14ac:dyDescent="0.25">
      <c r="A6" s="3" t="s">
        <v>3</v>
      </c>
      <c r="H6" s="4" t="s">
        <v>4</v>
      </c>
    </row>
    <row r="7" spans="1:8" ht="15.75" thickBot="1" x14ac:dyDescent="0.3"/>
    <row r="8" spans="1:8" x14ac:dyDescent="0.25">
      <c r="A8" s="5" t="s">
        <v>5</v>
      </c>
      <c r="B8" s="6" t="s">
        <v>6</v>
      </c>
      <c r="C8" s="6" t="s">
        <v>75</v>
      </c>
      <c r="D8" s="6"/>
      <c r="E8" s="6"/>
      <c r="F8" s="6" t="s">
        <v>9</v>
      </c>
      <c r="G8" s="6"/>
      <c r="H8" s="6"/>
    </row>
    <row r="9" spans="1:8" ht="24.75" thickBot="1" x14ac:dyDescent="0.3">
      <c r="A9" s="8"/>
      <c r="B9" s="9"/>
      <c r="C9" s="10" t="s">
        <v>10</v>
      </c>
      <c r="D9" s="10" t="s">
        <v>11</v>
      </c>
      <c r="E9" s="10" t="s">
        <v>12</v>
      </c>
      <c r="F9" s="10" t="s">
        <v>10</v>
      </c>
      <c r="G9" s="10" t="s">
        <v>11</v>
      </c>
      <c r="H9" s="10" t="s">
        <v>12</v>
      </c>
    </row>
    <row r="10" spans="1:8" x14ac:dyDescent="0.25">
      <c r="A10" s="12"/>
      <c r="B10" s="13" t="s">
        <v>13</v>
      </c>
      <c r="C10" s="13" t="s">
        <v>14</v>
      </c>
      <c r="D10" s="13" t="s">
        <v>15</v>
      </c>
      <c r="E10" s="13" t="s">
        <v>16</v>
      </c>
      <c r="F10" s="13" t="s">
        <v>14</v>
      </c>
      <c r="G10" s="13" t="s">
        <v>15</v>
      </c>
      <c r="H10" s="13" t="s">
        <v>16</v>
      </c>
    </row>
    <row r="11" spans="1:8" x14ac:dyDescent="0.25">
      <c r="A11" s="15" t="s">
        <v>20</v>
      </c>
      <c r="B11" s="16" t="s">
        <v>21</v>
      </c>
      <c r="C11" s="17">
        <v>90</v>
      </c>
      <c r="D11" s="17"/>
      <c r="E11" s="17">
        <f>C11+D11</f>
        <v>90</v>
      </c>
      <c r="F11" s="17">
        <v>90</v>
      </c>
      <c r="G11" s="17"/>
      <c r="H11" s="17">
        <f>F11+G11</f>
        <v>90</v>
      </c>
    </row>
    <row r="12" spans="1:8" x14ac:dyDescent="0.25">
      <c r="A12" s="15" t="s">
        <v>22</v>
      </c>
      <c r="B12" s="16" t="s">
        <v>23</v>
      </c>
      <c r="C12" s="17"/>
      <c r="D12" s="17"/>
      <c r="E12" s="17">
        <f t="shared" ref="E12:E16" si="0">C12+D12</f>
        <v>0</v>
      </c>
      <c r="F12" s="17"/>
      <c r="G12" s="17"/>
      <c r="H12" s="17">
        <f t="shared" ref="H12:H16" si="1">F12+G12</f>
        <v>0</v>
      </c>
    </row>
    <row r="13" spans="1:8" x14ac:dyDescent="0.25">
      <c r="A13" s="15" t="s">
        <v>24</v>
      </c>
      <c r="B13" s="16" t="s">
        <v>25</v>
      </c>
      <c r="C13" s="17">
        <v>1600</v>
      </c>
      <c r="D13" s="17"/>
      <c r="E13" s="17">
        <f t="shared" si="0"/>
        <v>1600</v>
      </c>
      <c r="F13" s="17">
        <v>1440.213</v>
      </c>
      <c r="G13" s="17"/>
      <c r="H13" s="17">
        <f t="shared" si="1"/>
        <v>1440.213</v>
      </c>
    </row>
    <row r="14" spans="1:8" x14ac:dyDescent="0.25">
      <c r="A14" s="15" t="s">
        <v>26</v>
      </c>
      <c r="B14" s="16" t="s">
        <v>27</v>
      </c>
      <c r="C14" s="17"/>
      <c r="D14" s="17"/>
      <c r="E14" s="17">
        <f t="shared" si="0"/>
        <v>0</v>
      </c>
      <c r="F14" s="17"/>
      <c r="G14" s="17"/>
      <c r="H14" s="17">
        <f t="shared" si="1"/>
        <v>0</v>
      </c>
    </row>
    <row r="15" spans="1:8" x14ac:dyDescent="0.25">
      <c r="A15" s="15" t="s">
        <v>28</v>
      </c>
      <c r="B15" s="16" t="s">
        <v>29</v>
      </c>
      <c r="C15" s="17"/>
      <c r="D15" s="17"/>
      <c r="E15" s="17">
        <f t="shared" si="0"/>
        <v>0</v>
      </c>
      <c r="F15" s="17"/>
      <c r="G15" s="17"/>
      <c r="H15" s="17">
        <f t="shared" si="1"/>
        <v>0</v>
      </c>
    </row>
    <row r="16" spans="1:8" x14ac:dyDescent="0.25">
      <c r="A16" s="15" t="s">
        <v>30</v>
      </c>
      <c r="B16" s="16" t="s">
        <v>31</v>
      </c>
      <c r="C16" s="17">
        <v>2</v>
      </c>
      <c r="D16" s="17"/>
      <c r="E16" s="17">
        <f t="shared" si="0"/>
        <v>2</v>
      </c>
      <c r="F16" s="17">
        <v>2</v>
      </c>
      <c r="G16" s="17"/>
      <c r="H16" s="17">
        <f t="shared" si="1"/>
        <v>2</v>
      </c>
    </row>
    <row r="17" spans="1:8" x14ac:dyDescent="0.25">
      <c r="A17" s="19" t="s">
        <v>32</v>
      </c>
      <c r="B17" s="20" t="s">
        <v>33</v>
      </c>
      <c r="C17" s="21">
        <f>SUM(C11:C16)</f>
        <v>1692</v>
      </c>
      <c r="D17" s="21">
        <f>SUM(D11:D16)</f>
        <v>0</v>
      </c>
      <c r="E17" s="21">
        <f>C17+D17</f>
        <v>1692</v>
      </c>
      <c r="F17" s="21">
        <f>SUM(F11:F16)</f>
        <v>1532.213</v>
      </c>
      <c r="G17" s="21">
        <f>SUM(G11:G16)</f>
        <v>0</v>
      </c>
      <c r="H17" s="21">
        <f>F17+G17</f>
        <v>1532.213</v>
      </c>
    </row>
    <row r="18" spans="1:8" x14ac:dyDescent="0.25">
      <c r="A18" s="15" t="s">
        <v>34</v>
      </c>
      <c r="B18" s="16" t="s">
        <v>35</v>
      </c>
      <c r="C18" s="17">
        <v>100</v>
      </c>
      <c r="D18" s="17"/>
      <c r="E18" s="17">
        <f>C18+D18</f>
        <v>100</v>
      </c>
      <c r="F18" s="17">
        <v>61</v>
      </c>
      <c r="G18" s="17"/>
      <c r="H18" s="17">
        <f>F18+G18</f>
        <v>61</v>
      </c>
    </row>
    <row r="19" spans="1:8" x14ac:dyDescent="0.25">
      <c r="A19" s="15" t="s">
        <v>36</v>
      </c>
      <c r="B19" s="16" t="s">
        <v>37</v>
      </c>
      <c r="C19" s="17">
        <v>80</v>
      </c>
      <c r="D19" s="17"/>
      <c r="E19" s="17">
        <f t="shared" ref="E19:E33" si="2">C19+D19</f>
        <v>80</v>
      </c>
      <c r="F19" s="17">
        <v>62</v>
      </c>
      <c r="G19" s="17"/>
      <c r="H19" s="17">
        <f t="shared" ref="H19:H33" si="3">F19+G19</f>
        <v>62</v>
      </c>
    </row>
    <row r="20" spans="1:8" x14ac:dyDescent="0.25">
      <c r="A20" s="15" t="s">
        <v>38</v>
      </c>
      <c r="B20" s="16" t="s">
        <v>39</v>
      </c>
      <c r="C20" s="17">
        <v>20</v>
      </c>
      <c r="D20" s="17"/>
      <c r="E20" s="17">
        <f t="shared" si="2"/>
        <v>20</v>
      </c>
      <c r="F20" s="17">
        <v>20</v>
      </c>
      <c r="G20" s="17"/>
      <c r="H20" s="17">
        <f t="shared" si="3"/>
        <v>20</v>
      </c>
    </row>
    <row r="21" spans="1:8" x14ac:dyDescent="0.25">
      <c r="A21" s="15" t="s">
        <v>40</v>
      </c>
      <c r="B21" s="16" t="s">
        <v>41</v>
      </c>
      <c r="C21" s="17">
        <v>70</v>
      </c>
      <c r="D21" s="17"/>
      <c r="E21" s="17">
        <f t="shared" si="2"/>
        <v>70</v>
      </c>
      <c r="F21" s="17">
        <v>70</v>
      </c>
      <c r="G21" s="17"/>
      <c r="H21" s="17">
        <f t="shared" si="3"/>
        <v>70</v>
      </c>
    </row>
    <row r="22" spans="1:8" x14ac:dyDescent="0.25">
      <c r="A22" s="15" t="s">
        <v>42</v>
      </c>
      <c r="B22" s="16" t="s">
        <v>43</v>
      </c>
      <c r="C22" s="17">
        <v>1200</v>
      </c>
      <c r="D22" s="17"/>
      <c r="E22" s="17">
        <f t="shared" si="2"/>
        <v>1200</v>
      </c>
      <c r="F22" s="17">
        <v>1124</v>
      </c>
      <c r="G22" s="17"/>
      <c r="H22" s="17">
        <f t="shared" si="3"/>
        <v>1124</v>
      </c>
    </row>
    <row r="23" spans="1:8" x14ac:dyDescent="0.25">
      <c r="A23" s="15" t="s">
        <v>44</v>
      </c>
      <c r="B23" s="16" t="s">
        <v>45</v>
      </c>
      <c r="C23" s="17">
        <v>1200</v>
      </c>
      <c r="D23" s="17"/>
      <c r="E23" s="17">
        <f t="shared" si="2"/>
        <v>1200</v>
      </c>
      <c r="F23" s="17">
        <v>1124</v>
      </c>
      <c r="G23" s="17"/>
      <c r="H23" s="17">
        <f t="shared" si="3"/>
        <v>1124</v>
      </c>
    </row>
    <row r="24" spans="1:8" x14ac:dyDescent="0.25">
      <c r="A24" s="15" t="s">
        <v>46</v>
      </c>
      <c r="B24" s="16" t="s">
        <v>47</v>
      </c>
      <c r="C24" s="17">
        <v>0</v>
      </c>
      <c r="D24" s="17"/>
      <c r="E24" s="17">
        <f t="shared" si="2"/>
        <v>0</v>
      </c>
      <c r="F24" s="17"/>
      <c r="G24" s="17"/>
      <c r="H24" s="17">
        <f t="shared" si="3"/>
        <v>0</v>
      </c>
    </row>
    <row r="25" spans="1:8" x14ac:dyDescent="0.25">
      <c r="A25" s="15" t="s">
        <v>48</v>
      </c>
      <c r="B25" s="16" t="s">
        <v>49</v>
      </c>
      <c r="C25" s="17">
        <v>408</v>
      </c>
      <c r="D25" s="17"/>
      <c r="E25" s="17">
        <f t="shared" si="2"/>
        <v>408</v>
      </c>
      <c r="F25" s="17">
        <v>382.16</v>
      </c>
      <c r="G25" s="17"/>
      <c r="H25" s="17">
        <f t="shared" si="3"/>
        <v>382.16</v>
      </c>
    </row>
    <row r="26" spans="1:8" x14ac:dyDescent="0.25">
      <c r="A26" s="15" t="s">
        <v>50</v>
      </c>
      <c r="B26" s="16" t="s">
        <v>51</v>
      </c>
      <c r="C26" s="17"/>
      <c r="D26" s="17"/>
      <c r="E26" s="17">
        <f t="shared" si="2"/>
        <v>0</v>
      </c>
      <c r="F26" s="17"/>
      <c r="G26" s="17"/>
      <c r="H26" s="17">
        <f t="shared" si="3"/>
        <v>0</v>
      </c>
    </row>
    <row r="27" spans="1:8" x14ac:dyDescent="0.25">
      <c r="A27" s="15" t="s">
        <v>52</v>
      </c>
      <c r="B27" s="16" t="s">
        <v>53</v>
      </c>
      <c r="C27" s="17">
        <v>56</v>
      </c>
      <c r="D27" s="17"/>
      <c r="E27" s="17">
        <f t="shared" si="2"/>
        <v>56</v>
      </c>
      <c r="F27" s="17">
        <v>55.35</v>
      </c>
      <c r="G27" s="17"/>
      <c r="H27" s="17">
        <f t="shared" si="3"/>
        <v>55.35</v>
      </c>
    </row>
    <row r="28" spans="1:8" x14ac:dyDescent="0.25">
      <c r="A28" s="15" t="s">
        <v>54</v>
      </c>
      <c r="B28" s="16" t="s">
        <v>55</v>
      </c>
      <c r="C28" s="17">
        <v>7</v>
      </c>
      <c r="D28" s="17"/>
      <c r="E28" s="17">
        <f t="shared" si="2"/>
        <v>7</v>
      </c>
      <c r="F28" s="17">
        <v>7</v>
      </c>
      <c r="G28" s="17"/>
      <c r="H28" s="17">
        <f t="shared" si="3"/>
        <v>7</v>
      </c>
    </row>
    <row r="29" spans="1:8" x14ac:dyDescent="0.25">
      <c r="A29" s="15" t="s">
        <v>56</v>
      </c>
      <c r="B29" s="16" t="s">
        <v>57</v>
      </c>
      <c r="C29" s="17"/>
      <c r="D29" s="17"/>
      <c r="E29" s="17">
        <f t="shared" si="2"/>
        <v>0</v>
      </c>
      <c r="F29" s="17"/>
      <c r="G29" s="17"/>
      <c r="H29" s="17">
        <f t="shared" si="3"/>
        <v>0</v>
      </c>
    </row>
    <row r="30" spans="1:8" x14ac:dyDescent="0.25">
      <c r="A30" s="19" t="s">
        <v>58</v>
      </c>
      <c r="B30" s="20" t="s">
        <v>59</v>
      </c>
      <c r="C30" s="21">
        <f>SUM(C18:C29)-C23-C24</f>
        <v>1941</v>
      </c>
      <c r="D30" s="21">
        <f>SUM(D18:D29)-D23-D24</f>
        <v>0</v>
      </c>
      <c r="E30" s="21">
        <f t="shared" si="2"/>
        <v>1941</v>
      </c>
      <c r="F30" s="21">
        <f>SUM(F18:F29)-F23-F24</f>
        <v>1781.5099999999998</v>
      </c>
      <c r="G30" s="21">
        <f>SUM(G18:G29)-G23-G24</f>
        <v>0</v>
      </c>
      <c r="H30" s="21">
        <f t="shared" si="3"/>
        <v>1781.5099999999998</v>
      </c>
    </row>
    <row r="31" spans="1:8" x14ac:dyDescent="0.25">
      <c r="A31" s="19" t="s">
        <v>60</v>
      </c>
      <c r="B31" s="20" t="s">
        <v>61</v>
      </c>
      <c r="C31" s="21">
        <f>C17-C30</f>
        <v>-249</v>
      </c>
      <c r="D31" s="21">
        <f>D17-D30</f>
        <v>0</v>
      </c>
      <c r="E31" s="21">
        <f t="shared" si="2"/>
        <v>-249</v>
      </c>
      <c r="F31" s="21">
        <f>F17-F30</f>
        <v>-249.2969999999998</v>
      </c>
      <c r="G31" s="21">
        <f>G17-G30</f>
        <v>0</v>
      </c>
      <c r="H31" s="21">
        <f t="shared" si="3"/>
        <v>-249.2969999999998</v>
      </c>
    </row>
    <row r="32" spans="1:8" x14ac:dyDescent="0.25">
      <c r="A32" s="19" t="s">
        <v>62</v>
      </c>
      <c r="B32" s="20" t="s">
        <v>63</v>
      </c>
      <c r="C32" s="21">
        <v>250</v>
      </c>
      <c r="D32" s="21"/>
      <c r="E32" s="21">
        <f t="shared" si="2"/>
        <v>250</v>
      </c>
      <c r="F32" s="21">
        <v>250</v>
      </c>
      <c r="G32" s="21"/>
      <c r="H32" s="21">
        <f t="shared" si="3"/>
        <v>250</v>
      </c>
    </row>
    <row r="33" spans="1:8" x14ac:dyDescent="0.25">
      <c r="A33" s="23" t="s">
        <v>64</v>
      </c>
      <c r="B33" s="24" t="s">
        <v>65</v>
      </c>
      <c r="C33" s="25"/>
      <c r="D33" s="25"/>
      <c r="E33" s="21">
        <f t="shared" si="2"/>
        <v>0</v>
      </c>
      <c r="F33" s="25"/>
      <c r="G33" s="25"/>
      <c r="H33" s="21">
        <f t="shared" si="3"/>
        <v>0</v>
      </c>
    </row>
    <row r="34" spans="1:8" x14ac:dyDescent="0.25">
      <c r="A34" s="23" t="s">
        <v>66</v>
      </c>
      <c r="B34" s="24" t="s">
        <v>67</v>
      </c>
      <c r="C34" s="25">
        <f>C31+C32+C33</f>
        <v>1</v>
      </c>
      <c r="D34" s="25">
        <f>D31+D32+D33</f>
        <v>0</v>
      </c>
      <c r="E34" s="25">
        <f>C34+D34</f>
        <v>1</v>
      </c>
      <c r="F34" s="25">
        <f>F31+F32+F33</f>
        <v>0.70300000000020191</v>
      </c>
      <c r="G34" s="25">
        <f>G31+G32+G33</f>
        <v>0</v>
      </c>
      <c r="H34" s="25">
        <f>F34+G34</f>
        <v>0.70300000000020191</v>
      </c>
    </row>
    <row r="36" spans="1:8" s="2" customFormat="1" x14ac:dyDescent="0.25">
      <c r="A36" s="2" t="s">
        <v>71</v>
      </c>
    </row>
    <row r="38" spans="1:8" s="2" customFormat="1" x14ac:dyDescent="0.25">
      <c r="A38" s="2" t="s">
        <v>76</v>
      </c>
    </row>
  </sheetData>
  <mergeCells count="4">
    <mergeCell ref="A8:A9"/>
    <mergeCell ref="B8:B9"/>
    <mergeCell ref="C8:E8"/>
    <mergeCell ref="F8:H8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rozpočtový výhled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2019-10-16T09:10:07Z</cp:lastPrinted>
  <dcterms:created xsi:type="dcterms:W3CDTF">2019-10-16T08:25:11Z</dcterms:created>
  <dcterms:modified xsi:type="dcterms:W3CDTF">2019-10-16T09:10:17Z</dcterms:modified>
</cp:coreProperties>
</file>