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\Documents\Rok 2019\"/>
    </mc:Choice>
  </mc:AlternateContent>
  <bookViews>
    <workbookView xWindow="0" yWindow="0" windowWidth="25200" windowHeight="13275" activeTab="2"/>
  </bookViews>
  <sheets>
    <sheet name="Návrh rozpočtu 2019" sheetId="1" r:id="rId1"/>
    <sheet name=" dle činností" sheetId="2" r:id="rId2"/>
    <sheet name="středn.výhled na rok 2020_202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F5" i="3"/>
  <c r="F7" i="3"/>
  <c r="F8" i="3"/>
  <c r="F17" i="3"/>
  <c r="F18" i="3"/>
  <c r="F21" i="3"/>
  <c r="F24" i="3"/>
  <c r="F25" i="3"/>
  <c r="F28" i="3"/>
  <c r="F29" i="3"/>
  <c r="F30" i="3"/>
  <c r="E4" i="3"/>
  <c r="E5" i="3"/>
  <c r="E6" i="3"/>
  <c r="F6" i="3" s="1"/>
  <c r="E7" i="3"/>
  <c r="E8" i="3"/>
  <c r="E12" i="3"/>
  <c r="F12" i="3" s="1"/>
  <c r="E13" i="3"/>
  <c r="F13" i="3" s="1"/>
  <c r="E14" i="3"/>
  <c r="F14" i="3" s="1"/>
  <c r="E15" i="3"/>
  <c r="F15" i="3" s="1"/>
  <c r="E17" i="3"/>
  <c r="E18" i="3"/>
  <c r="E19" i="3"/>
  <c r="F19" i="3" s="1"/>
  <c r="E20" i="3"/>
  <c r="F20" i="3" s="1"/>
  <c r="E21" i="3"/>
  <c r="E22" i="3"/>
  <c r="F22" i="3" s="1"/>
  <c r="E23" i="3"/>
  <c r="F23" i="3" s="1"/>
  <c r="E24" i="3"/>
  <c r="E25" i="3"/>
  <c r="E26" i="3"/>
  <c r="F26" i="3" s="1"/>
  <c r="E27" i="3"/>
  <c r="F27" i="3" s="1"/>
  <c r="E28" i="3"/>
  <c r="E29" i="3"/>
  <c r="E30" i="3"/>
  <c r="E3" i="3"/>
  <c r="F3" i="3" s="1"/>
  <c r="C31" i="3"/>
  <c r="D28" i="3"/>
  <c r="D24" i="3"/>
  <c r="D21" i="3"/>
  <c r="D17" i="3"/>
  <c r="C10" i="3"/>
  <c r="D8" i="3"/>
  <c r="D7" i="3"/>
  <c r="D5" i="3"/>
  <c r="D4" i="3"/>
  <c r="D31" i="3" l="1"/>
  <c r="E31" i="3" s="1"/>
  <c r="F31" i="3" s="1"/>
  <c r="D10" i="3"/>
  <c r="E10" i="3" s="1"/>
  <c r="F10" i="3" s="1"/>
  <c r="D149" i="2"/>
  <c r="D147" i="2"/>
  <c r="D139" i="2"/>
  <c r="D115" i="1"/>
  <c r="D55" i="2"/>
  <c r="D46" i="2"/>
  <c r="D28" i="2"/>
  <c r="D137" i="2"/>
  <c r="D133" i="2"/>
  <c r="D114" i="2"/>
  <c r="D110" i="2"/>
  <c r="D100" i="2"/>
  <c r="D98" i="2"/>
  <c r="D87" i="2"/>
  <c r="D85" i="2"/>
  <c r="D71" i="2"/>
  <c r="D63" i="2"/>
  <c r="D19" i="2"/>
  <c r="D135" i="2"/>
  <c r="D81" i="2"/>
  <c r="D73" i="2"/>
  <c r="D68" i="2"/>
  <c r="D53" i="2"/>
  <c r="D51" i="2"/>
  <c r="D42" i="2"/>
  <c r="D40" i="2"/>
  <c r="D37" i="2"/>
  <c r="D23" i="2"/>
  <c r="D142" i="2" l="1"/>
</calcChain>
</file>

<file path=xl/sharedStrings.xml><?xml version="1.0" encoding="utf-8"?>
<sst xmlns="http://schemas.openxmlformats.org/spreadsheetml/2006/main" count="621" uniqueCount="204">
  <si>
    <t>PAR</t>
  </si>
  <si>
    <t>POL</t>
  </si>
  <si>
    <t>0000</t>
  </si>
  <si>
    <t>1111</t>
  </si>
  <si>
    <t>1112</t>
  </si>
  <si>
    <t>1113</t>
  </si>
  <si>
    <t>1121</t>
  </si>
  <si>
    <t>1122</t>
  </si>
  <si>
    <t>1211</t>
  </si>
  <si>
    <t>1334</t>
  </si>
  <si>
    <t>1340</t>
  </si>
  <si>
    <t>1341</t>
  </si>
  <si>
    <t>1361</t>
  </si>
  <si>
    <t>1381</t>
  </si>
  <si>
    <t>1511</t>
  </si>
  <si>
    <t>4112</t>
  </si>
  <si>
    <t>1031</t>
  </si>
  <si>
    <t>2111</t>
  </si>
  <si>
    <t>5139</t>
  </si>
  <si>
    <t>1032</t>
  </si>
  <si>
    <t>5169</t>
  </si>
  <si>
    <t>1036</t>
  </si>
  <si>
    <t>5171</t>
  </si>
  <si>
    <t>2212</t>
  </si>
  <si>
    <t>5156</t>
  </si>
  <si>
    <t>2310</t>
  </si>
  <si>
    <t>5021</t>
  </si>
  <si>
    <t>5137</t>
  </si>
  <si>
    <t>5154</t>
  </si>
  <si>
    <t>5162</t>
  </si>
  <si>
    <t>5365</t>
  </si>
  <si>
    <t>6121</t>
  </si>
  <si>
    <t>2321</t>
  </si>
  <si>
    <t>2333</t>
  </si>
  <si>
    <t>3111</t>
  </si>
  <si>
    <t>5331</t>
  </si>
  <si>
    <t>3314</t>
  </si>
  <si>
    <t>3319</t>
  </si>
  <si>
    <t>3399</t>
  </si>
  <si>
    <t>5136</t>
  </si>
  <si>
    <t>5175</t>
  </si>
  <si>
    <t>5194</t>
  </si>
  <si>
    <t>3421</t>
  </si>
  <si>
    <t>3429</t>
  </si>
  <si>
    <t>5222</t>
  </si>
  <si>
    <t>3612</t>
  </si>
  <si>
    <t>2132</t>
  </si>
  <si>
    <t>3613</t>
  </si>
  <si>
    <t>3631</t>
  </si>
  <si>
    <t>5164</t>
  </si>
  <si>
    <t>3632</t>
  </si>
  <si>
    <t>5167</t>
  </si>
  <si>
    <t>6130</t>
  </si>
  <si>
    <t>3639</t>
  </si>
  <si>
    <t>2119</t>
  </si>
  <si>
    <t>2131</t>
  </si>
  <si>
    <t>3722</t>
  </si>
  <si>
    <t>3723</t>
  </si>
  <si>
    <t>3745</t>
  </si>
  <si>
    <t>5132</t>
  </si>
  <si>
    <t>6122</t>
  </si>
  <si>
    <t>4359</t>
  </si>
  <si>
    <t>5221</t>
  </si>
  <si>
    <t>5512</t>
  </si>
  <si>
    <t>6112</t>
  </si>
  <si>
    <t>5023</t>
  </si>
  <si>
    <t>5032</t>
  </si>
  <si>
    <t>6171</t>
  </si>
  <si>
    <t>5011</t>
  </si>
  <si>
    <t>5031</t>
  </si>
  <si>
    <t>5038</t>
  </si>
  <si>
    <t>5161</t>
  </si>
  <si>
    <t>5168</t>
  </si>
  <si>
    <t>5172</t>
  </si>
  <si>
    <t>6310</t>
  </si>
  <si>
    <t>5163</t>
  </si>
  <si>
    <t>6320</t>
  </si>
  <si>
    <t>6399</t>
  </si>
  <si>
    <t>daňové příjmy</t>
  </si>
  <si>
    <t>lesní hospodářství</t>
  </si>
  <si>
    <t>silnice, pozemní komunikace</t>
  </si>
  <si>
    <t>vodní hospodářství</t>
  </si>
  <si>
    <t>vodní toky</t>
  </si>
  <si>
    <t>MŠ</t>
  </si>
  <si>
    <t>ZŠ</t>
  </si>
  <si>
    <t>ostatní záležitosti kultury</t>
  </si>
  <si>
    <t>využítí volného času mládeže</t>
  </si>
  <si>
    <t>ostatní zájmová činnost</t>
  </si>
  <si>
    <t>bytové hospodářství</t>
  </si>
  <si>
    <t>nebytové hospodářství</t>
  </si>
  <si>
    <t>veřejné osvětlení</t>
  </si>
  <si>
    <t>Pohřebnictví</t>
  </si>
  <si>
    <t>Komunální rozvoj</t>
  </si>
  <si>
    <t>Komunální odpady</t>
  </si>
  <si>
    <t>ostatní odpady</t>
  </si>
  <si>
    <t>Peče o vzhled obcí</t>
  </si>
  <si>
    <t>dovoz obědů</t>
  </si>
  <si>
    <t xml:space="preserve">Požární ochrana </t>
  </si>
  <si>
    <t>Zastupitelstvo obce</t>
  </si>
  <si>
    <t>činnost místní správy</t>
  </si>
  <si>
    <t>úroky, dividendy</t>
  </si>
  <si>
    <t>pojištění ostatní</t>
  </si>
  <si>
    <t>platba daně z příjmů za obec</t>
  </si>
  <si>
    <t>Celkem</t>
  </si>
  <si>
    <t>1019</t>
  </si>
  <si>
    <t>Neinv. Trans. Včelaři</t>
  </si>
  <si>
    <t>Kč</t>
  </si>
  <si>
    <t>Nákup ost. Služeb</t>
  </si>
  <si>
    <t>Ostatní osobní náklady</t>
  </si>
  <si>
    <t>materiál</t>
  </si>
  <si>
    <t>PHM</t>
  </si>
  <si>
    <t>opravy</t>
  </si>
  <si>
    <t>energie</t>
  </si>
  <si>
    <t>sms hlídání</t>
  </si>
  <si>
    <t>platby daní- odběr vod</t>
  </si>
  <si>
    <t>ostatní služby</t>
  </si>
  <si>
    <t>vodovod Petrovice</t>
  </si>
  <si>
    <t>rybníky</t>
  </si>
  <si>
    <t>4116</t>
  </si>
  <si>
    <t>dotace rybníky</t>
  </si>
  <si>
    <t>3315</t>
  </si>
  <si>
    <t>pohoštění</t>
  </si>
  <si>
    <t>dary</t>
  </si>
  <si>
    <t>elektr.energie</t>
  </si>
  <si>
    <t>pozemky</t>
  </si>
  <si>
    <t>3721</t>
  </si>
  <si>
    <t>ochranné pomůcky</t>
  </si>
  <si>
    <t>školení</t>
  </si>
  <si>
    <t>stroje</t>
  </si>
  <si>
    <t>neinv. Trans. Ledax</t>
  </si>
  <si>
    <t>5019</t>
  </si>
  <si>
    <t>refundace mzdy</t>
  </si>
  <si>
    <t>majetek</t>
  </si>
  <si>
    <t>nein.transfery hasiči</t>
  </si>
  <si>
    <t>6123</t>
  </si>
  <si>
    <t>dopravní prostředky</t>
  </si>
  <si>
    <t>auto JSDHO Lhota</t>
  </si>
  <si>
    <t>platy zastupit,+ výbory</t>
  </si>
  <si>
    <t>pojistné</t>
  </si>
  <si>
    <t>DHIM</t>
  </si>
  <si>
    <t>platy zaměstnanců</t>
  </si>
  <si>
    <t>knihy,tisk</t>
  </si>
  <si>
    <t>poštovní služby</t>
  </si>
  <si>
    <t>telefony+ internet</t>
  </si>
  <si>
    <t>nájemné kopírka</t>
  </si>
  <si>
    <t>služby IT</t>
  </si>
  <si>
    <t>program. Vybavení</t>
  </si>
  <si>
    <t>5492</t>
  </si>
  <si>
    <t>dary obyvatelstvu</t>
  </si>
  <si>
    <t>služby peněžních ústavů</t>
  </si>
  <si>
    <t>pojištění majetku</t>
  </si>
  <si>
    <t>platba daní</t>
  </si>
  <si>
    <t>Název</t>
  </si>
  <si>
    <t>Daň z příjmů fyzických osob</t>
  </si>
  <si>
    <t>Daň srážková</t>
  </si>
  <si>
    <t>Daň z příjmů právnických osob</t>
  </si>
  <si>
    <t>Daň z příjmů právnických osob za obce</t>
  </si>
  <si>
    <t>DPH podíl</t>
  </si>
  <si>
    <t>poplatek za odnětí zeměděl. Půdy</t>
  </si>
  <si>
    <t>poplatek ze posů</t>
  </si>
  <si>
    <t>poplatek z odpadů</t>
  </si>
  <si>
    <t>Správní poplatek</t>
  </si>
  <si>
    <t>Daň z hazard. Her</t>
  </si>
  <si>
    <t>Daň z nemovitých věcí</t>
  </si>
  <si>
    <t>Souhrný dotační vztah</t>
  </si>
  <si>
    <t>Pronájem</t>
  </si>
  <si>
    <t>Příjmy z poskytování služeb a výrobků</t>
  </si>
  <si>
    <t>opravy-vodovod Petrovice</t>
  </si>
  <si>
    <t>dotace MŠ</t>
  </si>
  <si>
    <t>příjmy z pronájmu</t>
  </si>
  <si>
    <t>prodej bytového domu č.84</t>
  </si>
  <si>
    <t>prodej pozemky u čp.84</t>
  </si>
  <si>
    <t>příjmy z vl. Činnosti- Věcná břemena</t>
  </si>
  <si>
    <t>FVE Petrovice nájem</t>
  </si>
  <si>
    <t>příjmy z prodeje pozemků</t>
  </si>
  <si>
    <t>Komunální nebezp.odpady</t>
  </si>
  <si>
    <t>činnosti knihovnické a kronika</t>
  </si>
  <si>
    <t>Rozpočtové příjmy celkem</t>
  </si>
  <si>
    <t>Rozpočtové výdaje celkem</t>
  </si>
  <si>
    <t>plat 25 000 HM</t>
  </si>
  <si>
    <t>Příjmy</t>
  </si>
  <si>
    <t>Daňové příjmy</t>
  </si>
  <si>
    <t>Pěsteb.činnost</t>
  </si>
  <si>
    <t>Pitná voda</t>
  </si>
  <si>
    <t>Bytové hospodářství</t>
  </si>
  <si>
    <t>Nebytové hospodářství</t>
  </si>
  <si>
    <t>Komunál. služby</t>
  </si>
  <si>
    <t>Celkem:</t>
  </si>
  <si>
    <t>Výdaje</t>
  </si>
  <si>
    <t>silniční hospodářství</t>
  </si>
  <si>
    <t>knihovny,kronika</t>
  </si>
  <si>
    <t>Byt. hospodářství</t>
  </si>
  <si>
    <t>pohřebnictví</t>
  </si>
  <si>
    <t>Veř. osvět.</t>
  </si>
  <si>
    <t>komunální služby a územní rozvoj</t>
  </si>
  <si>
    <t>Sběr odpad</t>
  </si>
  <si>
    <t>požární ochrana</t>
  </si>
  <si>
    <t>péče o vzhled a veřejnou zeleň</t>
  </si>
  <si>
    <t>obecné výdaje</t>
  </si>
  <si>
    <t>Rozpočtový výhled obce Mladošovice na období 2020-2023</t>
  </si>
  <si>
    <t>příspěvěk MŠ</t>
  </si>
  <si>
    <t>využití volného času+ zájm. Činnost</t>
  </si>
  <si>
    <t>Ledax</t>
  </si>
  <si>
    <t>zastupitelstvo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</si>
</sst>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0">
    <xf numFmtId="0" fontId="0" fillId="0" borderId="0" xfId="0"/>
    <xf numFmtId="0" fontId="3" fillId="4" borderId="1" xfId="0" applyFont="1" applyFill="1" applyBorder="1"/>
    <xf numFmtId="0" fontId="3" fillId="4" borderId="2" xfId="0" applyFont="1" applyFill="1" applyBorder="1"/>
    <xf numFmtId="49" fontId="0" fillId="0" borderId="0" xfId="0" applyNumberFormat="1" applyFont="1"/>
    <xf numFmtId="4" fontId="0" fillId="0" borderId="0" xfId="0" applyNumberFormat="1" applyFont="1"/>
    <xf numFmtId="49" fontId="3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0" fillId="0" borderId="0" xfId="0" applyFont="1"/>
    <xf numFmtId="4" fontId="1" fillId="2" borderId="0" xfId="1" applyNumberFormat="1"/>
    <xf numFmtId="4" fontId="2" fillId="3" borderId="0" xfId="2" applyNumberFormat="1"/>
    <xf numFmtId="4" fontId="0" fillId="0" borderId="0" xfId="0" applyNumberFormat="1"/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3" fontId="3" fillId="0" borderId="0" xfId="0" applyNumberFormat="1" applyFont="1"/>
    <xf numFmtId="3" fontId="0" fillId="0" borderId="0" xfId="0" applyNumberFormat="1"/>
  </cellXfs>
  <cellStyles count="3">
    <cellStyle name="Neutrální" xfId="2" builtinId="28"/>
    <cellStyle name="Normální" xfId="0" builtinId="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topLeftCell="A97" workbookViewId="0">
      <selection activeCell="D48" sqref="D48"/>
    </sheetView>
  </sheetViews>
  <sheetFormatPr defaultRowHeight="15" x14ac:dyDescent="0.25"/>
  <cols>
    <col min="1" max="2" width="5" bestFit="1" customWidth="1"/>
    <col min="3" max="3" width="33.85546875" customWidth="1"/>
    <col min="4" max="4" width="17.28515625" customWidth="1"/>
  </cols>
  <sheetData>
    <row r="1" spans="1:4" ht="15.75" thickBot="1" x14ac:dyDescent="0.3">
      <c r="A1" s="1" t="s">
        <v>0</v>
      </c>
      <c r="B1" s="1" t="s">
        <v>1</v>
      </c>
      <c r="C1" s="2" t="s">
        <v>152</v>
      </c>
      <c r="D1" s="1" t="s">
        <v>106</v>
      </c>
    </row>
    <row r="2" spans="1:4" ht="15.75" thickTop="1" x14ac:dyDescent="0.25">
      <c r="A2" s="3" t="s">
        <v>2</v>
      </c>
      <c r="B2" s="3" t="s">
        <v>3</v>
      </c>
      <c r="C2" s="3" t="s">
        <v>153</v>
      </c>
      <c r="D2" s="4">
        <v>1352281</v>
      </c>
    </row>
    <row r="3" spans="1:4" x14ac:dyDescent="0.25">
      <c r="A3" s="3" t="s">
        <v>2</v>
      </c>
      <c r="B3" s="3" t="s">
        <v>4</v>
      </c>
      <c r="C3" s="3" t="s">
        <v>153</v>
      </c>
      <c r="D3" s="4">
        <v>56355</v>
      </c>
    </row>
    <row r="4" spans="1:4" x14ac:dyDescent="0.25">
      <c r="A4" s="3" t="s">
        <v>2</v>
      </c>
      <c r="B4" s="3" t="s">
        <v>5</v>
      </c>
      <c r="C4" s="3" t="s">
        <v>154</v>
      </c>
      <c r="D4" s="4">
        <v>133106</v>
      </c>
    </row>
    <row r="5" spans="1:4" x14ac:dyDescent="0.25">
      <c r="A5" s="3" t="s">
        <v>2</v>
      </c>
      <c r="B5" s="3" t="s">
        <v>6</v>
      </c>
      <c r="C5" s="3" t="s">
        <v>155</v>
      </c>
      <c r="D5" s="4">
        <v>1110172</v>
      </c>
    </row>
    <row r="6" spans="1:4" x14ac:dyDescent="0.25">
      <c r="A6" s="3" t="s">
        <v>2</v>
      </c>
      <c r="B6" s="3" t="s">
        <v>7</v>
      </c>
      <c r="C6" s="3" t="s">
        <v>156</v>
      </c>
      <c r="D6" s="4">
        <v>1851740</v>
      </c>
    </row>
    <row r="7" spans="1:4" x14ac:dyDescent="0.25">
      <c r="A7" s="3" t="s">
        <v>2</v>
      </c>
      <c r="B7" s="3" t="s">
        <v>8</v>
      </c>
      <c r="C7" s="3" t="s">
        <v>157</v>
      </c>
      <c r="D7" s="4">
        <v>2649100</v>
      </c>
    </row>
    <row r="8" spans="1:4" x14ac:dyDescent="0.25">
      <c r="A8" s="3" t="s">
        <v>2</v>
      </c>
      <c r="B8" s="3" t="s">
        <v>9</v>
      </c>
      <c r="C8" s="3" t="s">
        <v>158</v>
      </c>
      <c r="D8" s="4">
        <v>3700</v>
      </c>
    </row>
    <row r="9" spans="1:4" x14ac:dyDescent="0.25">
      <c r="A9" s="3" t="s">
        <v>2</v>
      </c>
      <c r="B9" s="3" t="s">
        <v>10</v>
      </c>
      <c r="C9" s="3" t="s">
        <v>160</v>
      </c>
      <c r="D9" s="4">
        <v>178011</v>
      </c>
    </row>
    <row r="10" spans="1:4" x14ac:dyDescent="0.25">
      <c r="A10" s="3" t="s">
        <v>2</v>
      </c>
      <c r="B10" s="3" t="s">
        <v>11</v>
      </c>
      <c r="C10" s="3" t="s">
        <v>159</v>
      </c>
      <c r="D10" s="4">
        <v>7708</v>
      </c>
    </row>
    <row r="11" spans="1:4" x14ac:dyDescent="0.25">
      <c r="A11" s="3" t="s">
        <v>2</v>
      </c>
      <c r="B11" s="3" t="s">
        <v>12</v>
      </c>
      <c r="C11" s="3" t="s">
        <v>161</v>
      </c>
      <c r="D11" s="4">
        <v>3000</v>
      </c>
    </row>
    <row r="12" spans="1:4" x14ac:dyDescent="0.25">
      <c r="A12" s="3" t="s">
        <v>2</v>
      </c>
      <c r="B12" s="3" t="s">
        <v>13</v>
      </c>
      <c r="C12" s="3" t="s">
        <v>162</v>
      </c>
      <c r="D12" s="4">
        <v>27000</v>
      </c>
    </row>
    <row r="13" spans="1:4" x14ac:dyDescent="0.25">
      <c r="A13" s="3" t="s">
        <v>2</v>
      </c>
      <c r="B13" s="3" t="s">
        <v>14</v>
      </c>
      <c r="C13" s="3" t="s">
        <v>163</v>
      </c>
      <c r="D13" s="4">
        <v>600000</v>
      </c>
    </row>
    <row r="14" spans="1:4" x14ac:dyDescent="0.25">
      <c r="A14" s="3" t="s">
        <v>2</v>
      </c>
      <c r="B14" s="3" t="s">
        <v>15</v>
      </c>
      <c r="C14" s="3" t="s">
        <v>164</v>
      </c>
      <c r="D14" s="4">
        <v>76300</v>
      </c>
    </row>
    <row r="15" spans="1:4" x14ac:dyDescent="0.25">
      <c r="A15" s="3" t="s">
        <v>2</v>
      </c>
      <c r="B15" s="3" t="s">
        <v>118</v>
      </c>
      <c r="C15" s="3" t="s">
        <v>119</v>
      </c>
      <c r="D15" s="4">
        <v>3360000</v>
      </c>
    </row>
    <row r="16" spans="1:4" x14ac:dyDescent="0.25">
      <c r="A16" s="3" t="s">
        <v>2</v>
      </c>
      <c r="B16" s="3" t="s">
        <v>118</v>
      </c>
      <c r="C16" s="3" t="s">
        <v>116</v>
      </c>
      <c r="D16" s="4">
        <v>2700000</v>
      </c>
    </row>
    <row r="17" spans="1:5" x14ac:dyDescent="0.25">
      <c r="A17" s="3" t="s">
        <v>104</v>
      </c>
      <c r="B17" s="3" t="s">
        <v>44</v>
      </c>
      <c r="C17" s="3" t="s">
        <v>105</v>
      </c>
      <c r="D17" s="4">
        <v>5000</v>
      </c>
    </row>
    <row r="18" spans="1:5" x14ac:dyDescent="0.25">
      <c r="A18" s="3" t="s">
        <v>63</v>
      </c>
      <c r="B18" s="3" t="s">
        <v>118</v>
      </c>
      <c r="C18" s="3" t="s">
        <v>136</v>
      </c>
      <c r="D18" s="4">
        <v>450000</v>
      </c>
    </row>
    <row r="19" spans="1:5" x14ac:dyDescent="0.25">
      <c r="A19" s="3" t="s">
        <v>16</v>
      </c>
      <c r="B19" s="3" t="s">
        <v>20</v>
      </c>
      <c r="C19" s="3" t="s">
        <v>107</v>
      </c>
      <c r="D19" s="4">
        <v>6000</v>
      </c>
    </row>
    <row r="20" spans="1:5" x14ac:dyDescent="0.25">
      <c r="A20" s="3" t="s">
        <v>19</v>
      </c>
      <c r="B20" s="3" t="s">
        <v>17</v>
      </c>
      <c r="C20" s="3" t="s">
        <v>165</v>
      </c>
      <c r="D20" s="4">
        <v>11000</v>
      </c>
    </row>
    <row r="21" spans="1:5" x14ac:dyDescent="0.25">
      <c r="A21" s="3" t="s">
        <v>21</v>
      </c>
      <c r="B21" s="3" t="s">
        <v>20</v>
      </c>
      <c r="C21" s="3" t="s">
        <v>107</v>
      </c>
      <c r="D21" s="4">
        <v>25000</v>
      </c>
    </row>
    <row r="22" spans="1:5" x14ac:dyDescent="0.25">
      <c r="A22" s="3" t="s">
        <v>23</v>
      </c>
      <c r="B22" s="3" t="s">
        <v>26</v>
      </c>
      <c r="C22" s="3" t="s">
        <v>108</v>
      </c>
      <c r="D22" s="4">
        <v>30000</v>
      </c>
    </row>
    <row r="23" spans="1:5" x14ac:dyDescent="0.25">
      <c r="A23" s="3" t="s">
        <v>23</v>
      </c>
      <c r="B23" s="3" t="s">
        <v>18</v>
      </c>
      <c r="C23" s="3" t="s">
        <v>109</v>
      </c>
      <c r="D23" s="4">
        <v>5000</v>
      </c>
    </row>
    <row r="24" spans="1:5" x14ac:dyDescent="0.25">
      <c r="A24" s="3" t="s">
        <v>23</v>
      </c>
      <c r="B24" s="3" t="s">
        <v>24</v>
      </c>
      <c r="C24" s="3" t="s">
        <v>110</v>
      </c>
      <c r="D24" s="4">
        <v>5000</v>
      </c>
    </row>
    <row r="25" spans="1:5" x14ac:dyDescent="0.25">
      <c r="A25" s="3" t="s">
        <v>23</v>
      </c>
      <c r="B25" s="3" t="s">
        <v>22</v>
      </c>
      <c r="C25" s="3" t="s">
        <v>111</v>
      </c>
      <c r="D25" s="4">
        <v>25000</v>
      </c>
    </row>
    <row r="26" spans="1:5" x14ac:dyDescent="0.25">
      <c r="A26" s="3" t="s">
        <v>25</v>
      </c>
      <c r="B26" s="3" t="s">
        <v>17</v>
      </c>
      <c r="C26" s="3" t="s">
        <v>166</v>
      </c>
      <c r="D26" s="4">
        <v>196000</v>
      </c>
    </row>
    <row r="27" spans="1:5" x14ac:dyDescent="0.25">
      <c r="A27" s="3" t="s">
        <v>25</v>
      </c>
      <c r="B27" s="3" t="s">
        <v>26</v>
      </c>
      <c r="C27" s="3" t="s">
        <v>108</v>
      </c>
      <c r="D27" s="4">
        <v>34200</v>
      </c>
    </row>
    <row r="28" spans="1:5" x14ac:dyDescent="0.25">
      <c r="A28" s="3" t="s">
        <v>25</v>
      </c>
      <c r="B28" s="3" t="s">
        <v>18</v>
      </c>
      <c r="C28" s="3" t="s">
        <v>109</v>
      </c>
      <c r="D28" s="4">
        <v>5000</v>
      </c>
    </row>
    <row r="29" spans="1:5" x14ac:dyDescent="0.25">
      <c r="A29" s="3" t="s">
        <v>25</v>
      </c>
      <c r="B29" s="3" t="s">
        <v>28</v>
      </c>
      <c r="C29" s="3" t="s">
        <v>112</v>
      </c>
      <c r="D29" s="4">
        <v>120000</v>
      </c>
    </row>
    <row r="30" spans="1:5" x14ac:dyDescent="0.25">
      <c r="A30" s="3" t="s">
        <v>25</v>
      </c>
      <c r="B30" s="3" t="s">
        <v>29</v>
      </c>
      <c r="C30" s="3" t="s">
        <v>113</v>
      </c>
      <c r="D30" s="4">
        <v>1600</v>
      </c>
    </row>
    <row r="31" spans="1:5" x14ac:dyDescent="0.25">
      <c r="A31" s="3" t="s">
        <v>25</v>
      </c>
      <c r="B31" s="3" t="s">
        <v>20</v>
      </c>
      <c r="C31" s="3" t="s">
        <v>107</v>
      </c>
      <c r="D31" s="4">
        <v>60000</v>
      </c>
    </row>
    <row r="32" spans="1:5" x14ac:dyDescent="0.25">
      <c r="A32" s="3" t="s">
        <v>25</v>
      </c>
      <c r="B32" s="3" t="s">
        <v>22</v>
      </c>
      <c r="C32" s="3" t="s">
        <v>167</v>
      </c>
      <c r="D32" s="4">
        <v>4500000</v>
      </c>
      <c r="E32" s="3"/>
    </row>
    <row r="33" spans="1:5" x14ac:dyDescent="0.25">
      <c r="A33" s="3" t="s">
        <v>25</v>
      </c>
      <c r="B33" s="3" t="s">
        <v>30</v>
      </c>
      <c r="C33" s="3" t="s">
        <v>114</v>
      </c>
      <c r="D33" s="4">
        <v>54426</v>
      </c>
    </row>
    <row r="34" spans="1:5" x14ac:dyDescent="0.25">
      <c r="A34" s="3" t="s">
        <v>32</v>
      </c>
      <c r="B34" s="3" t="s">
        <v>20</v>
      </c>
      <c r="C34" s="3" t="s">
        <v>115</v>
      </c>
      <c r="D34" s="4">
        <v>2000</v>
      </c>
    </row>
    <row r="35" spans="1:5" x14ac:dyDescent="0.25">
      <c r="A35" s="3" t="s">
        <v>33</v>
      </c>
      <c r="B35" s="3" t="s">
        <v>31</v>
      </c>
      <c r="C35" s="3" t="s">
        <v>117</v>
      </c>
      <c r="D35" s="4">
        <v>4000000</v>
      </c>
      <c r="E35" s="3"/>
    </row>
    <row r="36" spans="1:5" x14ac:dyDescent="0.25">
      <c r="A36" s="3" t="s">
        <v>34</v>
      </c>
      <c r="B36" s="3" t="s">
        <v>35</v>
      </c>
      <c r="C36" s="3" t="s">
        <v>168</v>
      </c>
      <c r="D36" s="4">
        <v>250000</v>
      </c>
    </row>
    <row r="37" spans="1:5" x14ac:dyDescent="0.25">
      <c r="A37" s="3" t="s">
        <v>36</v>
      </c>
      <c r="B37" s="3" t="s">
        <v>26</v>
      </c>
      <c r="C37" s="3" t="s">
        <v>108</v>
      </c>
      <c r="D37" s="4">
        <v>14043</v>
      </c>
    </row>
    <row r="38" spans="1:5" x14ac:dyDescent="0.25">
      <c r="A38" s="3" t="s">
        <v>120</v>
      </c>
      <c r="B38" s="3" t="s">
        <v>26</v>
      </c>
      <c r="C38" s="3" t="s">
        <v>108</v>
      </c>
      <c r="D38" s="4">
        <v>2047</v>
      </c>
    </row>
    <row r="39" spans="1:5" x14ac:dyDescent="0.25">
      <c r="A39" s="3" t="s">
        <v>37</v>
      </c>
      <c r="B39" s="3" t="s">
        <v>26</v>
      </c>
      <c r="C39" s="3" t="s">
        <v>108</v>
      </c>
      <c r="D39" s="4">
        <v>2667</v>
      </c>
    </row>
    <row r="40" spans="1:5" x14ac:dyDescent="0.25">
      <c r="A40" s="3" t="s">
        <v>38</v>
      </c>
      <c r="B40" s="3" t="s">
        <v>39</v>
      </c>
      <c r="C40" s="3" t="s">
        <v>109</v>
      </c>
      <c r="D40" s="4">
        <v>2000</v>
      </c>
    </row>
    <row r="41" spans="1:5" x14ac:dyDescent="0.25">
      <c r="A41" s="3" t="s">
        <v>38</v>
      </c>
      <c r="B41" s="3" t="s">
        <v>40</v>
      </c>
      <c r="C41" s="3" t="s">
        <v>121</v>
      </c>
      <c r="D41" s="4">
        <v>10000</v>
      </c>
    </row>
    <row r="42" spans="1:5" x14ac:dyDescent="0.25">
      <c r="A42" s="3" t="s">
        <v>38</v>
      </c>
      <c r="B42" s="3" t="s">
        <v>41</v>
      </c>
      <c r="C42" s="3" t="s">
        <v>122</v>
      </c>
      <c r="D42" s="4">
        <v>4000</v>
      </c>
    </row>
    <row r="43" spans="1:5" x14ac:dyDescent="0.25">
      <c r="A43" s="3" t="s">
        <v>42</v>
      </c>
      <c r="B43" s="3" t="s">
        <v>20</v>
      </c>
      <c r="C43" s="3" t="s">
        <v>107</v>
      </c>
      <c r="D43" s="4">
        <v>5000</v>
      </c>
    </row>
    <row r="44" spans="1:5" x14ac:dyDescent="0.25">
      <c r="A44" s="3" t="s">
        <v>43</v>
      </c>
      <c r="B44" s="3" t="s">
        <v>20</v>
      </c>
      <c r="C44" s="3" t="s">
        <v>107</v>
      </c>
      <c r="D44" s="4">
        <v>5000</v>
      </c>
    </row>
    <row r="45" spans="1:5" x14ac:dyDescent="0.25">
      <c r="A45" s="3" t="s">
        <v>45</v>
      </c>
      <c r="B45" s="3" t="s">
        <v>46</v>
      </c>
      <c r="C45" s="3" t="s">
        <v>169</v>
      </c>
      <c r="D45" s="4">
        <v>240000</v>
      </c>
    </row>
    <row r="46" spans="1:5" x14ac:dyDescent="0.25">
      <c r="A46" s="3" t="s">
        <v>45</v>
      </c>
      <c r="B46" s="3" t="s">
        <v>25</v>
      </c>
      <c r="C46" s="3" t="s">
        <v>170</v>
      </c>
      <c r="D46" s="4">
        <v>2250000</v>
      </c>
    </row>
    <row r="47" spans="1:5" x14ac:dyDescent="0.25">
      <c r="A47" s="3" t="s">
        <v>45</v>
      </c>
      <c r="B47" s="3" t="s">
        <v>27</v>
      </c>
      <c r="C47" s="3"/>
      <c r="D47" s="4">
        <v>1055802</v>
      </c>
    </row>
    <row r="48" spans="1:5" x14ac:dyDescent="0.25">
      <c r="A48" s="3" t="s">
        <v>45</v>
      </c>
      <c r="B48" s="3" t="s">
        <v>18</v>
      </c>
      <c r="C48" s="3" t="s">
        <v>109</v>
      </c>
      <c r="D48" s="4">
        <v>5000</v>
      </c>
    </row>
    <row r="49" spans="1:4" x14ac:dyDescent="0.25">
      <c r="A49" s="3" t="s">
        <v>45</v>
      </c>
      <c r="B49" s="3" t="s">
        <v>28</v>
      </c>
      <c r="C49" s="3" t="s">
        <v>123</v>
      </c>
      <c r="D49" s="4">
        <v>10000</v>
      </c>
    </row>
    <row r="50" spans="1:4" x14ac:dyDescent="0.25">
      <c r="A50" s="3" t="s">
        <v>45</v>
      </c>
      <c r="B50" s="3" t="s">
        <v>20</v>
      </c>
      <c r="C50" s="3" t="s">
        <v>107</v>
      </c>
      <c r="D50" s="4">
        <v>7350</v>
      </c>
    </row>
    <row r="51" spans="1:4" x14ac:dyDescent="0.25">
      <c r="A51" s="3" t="s">
        <v>45</v>
      </c>
      <c r="B51" s="3" t="s">
        <v>22</v>
      </c>
      <c r="C51" s="3" t="s">
        <v>111</v>
      </c>
      <c r="D51" s="4">
        <v>500000</v>
      </c>
    </row>
    <row r="52" spans="1:4" x14ac:dyDescent="0.25">
      <c r="A52" s="3" t="s">
        <v>47</v>
      </c>
      <c r="B52" s="3" t="s">
        <v>34</v>
      </c>
      <c r="C52" s="3" t="s">
        <v>171</v>
      </c>
      <c r="D52" s="4">
        <v>22000</v>
      </c>
    </row>
    <row r="53" spans="1:4" x14ac:dyDescent="0.25">
      <c r="A53" s="3" t="s">
        <v>47</v>
      </c>
      <c r="B53" s="3" t="s">
        <v>28</v>
      </c>
      <c r="C53" s="3" t="s">
        <v>112</v>
      </c>
      <c r="D53" s="4">
        <v>30000</v>
      </c>
    </row>
    <row r="54" spans="1:4" x14ac:dyDescent="0.25">
      <c r="A54" s="3" t="s">
        <v>47</v>
      </c>
      <c r="B54" s="3" t="s">
        <v>20</v>
      </c>
      <c r="C54" s="3" t="s">
        <v>107</v>
      </c>
      <c r="D54" s="4">
        <v>5000</v>
      </c>
    </row>
    <row r="55" spans="1:4" x14ac:dyDescent="0.25">
      <c r="A55" s="3" t="s">
        <v>47</v>
      </c>
      <c r="B55" s="3" t="s">
        <v>22</v>
      </c>
      <c r="C55" s="3" t="s">
        <v>111</v>
      </c>
      <c r="D55" s="4">
        <v>500000</v>
      </c>
    </row>
    <row r="56" spans="1:4" x14ac:dyDescent="0.25">
      <c r="A56" s="3" t="s">
        <v>48</v>
      </c>
      <c r="B56" s="3" t="s">
        <v>28</v>
      </c>
      <c r="C56" s="3" t="s">
        <v>112</v>
      </c>
      <c r="D56" s="4">
        <v>100000</v>
      </c>
    </row>
    <row r="57" spans="1:4" x14ac:dyDescent="0.25">
      <c r="A57" s="3" t="s">
        <v>48</v>
      </c>
      <c r="B57" s="3" t="s">
        <v>22</v>
      </c>
      <c r="C57" s="3" t="s">
        <v>111</v>
      </c>
      <c r="D57" s="4">
        <v>100000</v>
      </c>
    </row>
    <row r="58" spans="1:4" x14ac:dyDescent="0.25">
      <c r="A58" s="3" t="s">
        <v>50</v>
      </c>
      <c r="B58" s="3" t="s">
        <v>22</v>
      </c>
      <c r="C58" s="3" t="s">
        <v>111</v>
      </c>
      <c r="D58" s="4">
        <v>10000</v>
      </c>
    </row>
    <row r="59" spans="1:4" x14ac:dyDescent="0.25">
      <c r="A59" s="3" t="s">
        <v>53</v>
      </c>
      <c r="B59" s="3" t="s">
        <v>54</v>
      </c>
      <c r="C59" s="3" t="s">
        <v>172</v>
      </c>
      <c r="D59" s="4">
        <v>3540</v>
      </c>
    </row>
    <row r="60" spans="1:4" x14ac:dyDescent="0.25">
      <c r="A60" s="3" t="s">
        <v>53</v>
      </c>
      <c r="B60" s="3" t="s">
        <v>55</v>
      </c>
      <c r="C60" s="3" t="s">
        <v>173</v>
      </c>
      <c r="D60" s="4">
        <v>350000</v>
      </c>
    </row>
    <row r="61" spans="1:4" x14ac:dyDescent="0.25">
      <c r="A61" s="3" t="s">
        <v>53</v>
      </c>
      <c r="B61" s="3" t="s">
        <v>34</v>
      </c>
      <c r="C61" s="3" t="s">
        <v>174</v>
      </c>
      <c r="D61" s="4">
        <v>30000</v>
      </c>
    </row>
    <row r="62" spans="1:4" x14ac:dyDescent="0.25">
      <c r="A62" s="3" t="s">
        <v>53</v>
      </c>
      <c r="B62" s="3" t="s">
        <v>26</v>
      </c>
      <c r="C62" s="3" t="s">
        <v>108</v>
      </c>
      <c r="D62" s="4">
        <v>10000</v>
      </c>
    </row>
    <row r="63" spans="1:4" x14ac:dyDescent="0.25">
      <c r="A63" s="3" t="s">
        <v>53</v>
      </c>
      <c r="B63" s="3" t="s">
        <v>20</v>
      </c>
      <c r="C63" s="3" t="s">
        <v>107</v>
      </c>
      <c r="D63" s="4">
        <v>40000</v>
      </c>
    </row>
    <row r="64" spans="1:4" x14ac:dyDescent="0.25">
      <c r="A64" s="3" t="s">
        <v>53</v>
      </c>
      <c r="B64" s="3" t="s">
        <v>22</v>
      </c>
      <c r="C64" s="3" t="s">
        <v>111</v>
      </c>
      <c r="D64" s="4">
        <v>35131</v>
      </c>
    </row>
    <row r="65" spans="1:5" x14ac:dyDescent="0.25">
      <c r="A65" s="3" t="s">
        <v>53</v>
      </c>
      <c r="B65" s="3" t="s">
        <v>52</v>
      </c>
      <c r="C65" s="3" t="s">
        <v>124</v>
      </c>
      <c r="D65" s="4">
        <v>10000</v>
      </c>
    </row>
    <row r="66" spans="1:5" x14ac:dyDescent="0.25">
      <c r="A66" s="3" t="s">
        <v>125</v>
      </c>
      <c r="B66" s="3" t="s">
        <v>20</v>
      </c>
      <c r="C66" s="3" t="s">
        <v>107</v>
      </c>
      <c r="D66" s="4">
        <v>5000</v>
      </c>
    </row>
    <row r="67" spans="1:5" x14ac:dyDescent="0.25">
      <c r="A67" s="3" t="s">
        <v>56</v>
      </c>
      <c r="B67" s="3" t="s">
        <v>20</v>
      </c>
      <c r="C67" s="3" t="s">
        <v>107</v>
      </c>
      <c r="D67" s="4">
        <v>500000</v>
      </c>
    </row>
    <row r="68" spans="1:5" x14ac:dyDescent="0.25">
      <c r="A68" s="3" t="s">
        <v>57</v>
      </c>
      <c r="B68" s="3" t="s">
        <v>20</v>
      </c>
      <c r="C68" s="3" t="s">
        <v>107</v>
      </c>
      <c r="D68" s="4">
        <v>5000</v>
      </c>
    </row>
    <row r="69" spans="1:5" x14ac:dyDescent="0.25">
      <c r="A69" s="3" t="s">
        <v>58</v>
      </c>
      <c r="B69" s="3" t="s">
        <v>26</v>
      </c>
      <c r="C69" s="3" t="s">
        <v>108</v>
      </c>
      <c r="D69" s="4">
        <v>300000</v>
      </c>
      <c r="E69" s="3" t="s">
        <v>179</v>
      </c>
    </row>
    <row r="70" spans="1:5" x14ac:dyDescent="0.25">
      <c r="A70" s="3" t="s">
        <v>58</v>
      </c>
      <c r="B70" s="3" t="s">
        <v>69</v>
      </c>
      <c r="C70" s="3" t="s">
        <v>150</v>
      </c>
      <c r="D70" s="4">
        <v>27000</v>
      </c>
      <c r="E70" s="3"/>
    </row>
    <row r="71" spans="1:5" x14ac:dyDescent="0.25">
      <c r="A71" s="3" t="s">
        <v>58</v>
      </c>
      <c r="B71" s="3" t="s">
        <v>66</v>
      </c>
      <c r="C71" s="3" t="s">
        <v>150</v>
      </c>
      <c r="D71" s="4">
        <v>74400</v>
      </c>
      <c r="E71" s="3"/>
    </row>
    <row r="72" spans="1:5" x14ac:dyDescent="0.25">
      <c r="A72" s="3" t="s">
        <v>58</v>
      </c>
      <c r="B72" s="3" t="s">
        <v>59</v>
      </c>
      <c r="C72" s="3" t="s">
        <v>126</v>
      </c>
      <c r="D72" s="4">
        <v>10000</v>
      </c>
    </row>
    <row r="73" spans="1:5" x14ac:dyDescent="0.25">
      <c r="A73" s="3" t="s">
        <v>58</v>
      </c>
      <c r="B73" s="3" t="s">
        <v>18</v>
      </c>
      <c r="C73" s="3" t="s">
        <v>109</v>
      </c>
      <c r="D73" s="4">
        <v>12000</v>
      </c>
    </row>
    <row r="74" spans="1:5" x14ac:dyDescent="0.25">
      <c r="A74" s="3" t="s">
        <v>58</v>
      </c>
      <c r="B74" s="3" t="s">
        <v>24</v>
      </c>
      <c r="C74" s="3" t="s">
        <v>110</v>
      </c>
      <c r="D74" s="4">
        <v>50000</v>
      </c>
    </row>
    <row r="75" spans="1:5" x14ac:dyDescent="0.25">
      <c r="A75" s="3" t="s">
        <v>58</v>
      </c>
      <c r="B75" s="3" t="s">
        <v>51</v>
      </c>
      <c r="C75" s="3" t="s">
        <v>127</v>
      </c>
      <c r="D75" s="4">
        <v>3000</v>
      </c>
    </row>
    <row r="76" spans="1:5" x14ac:dyDescent="0.25">
      <c r="A76" s="3" t="s">
        <v>58</v>
      </c>
      <c r="B76" s="3" t="s">
        <v>20</v>
      </c>
      <c r="C76" s="3" t="s">
        <v>107</v>
      </c>
      <c r="D76" s="4">
        <v>45000</v>
      </c>
    </row>
    <row r="77" spans="1:5" x14ac:dyDescent="0.25">
      <c r="A77" s="3" t="s">
        <v>58</v>
      </c>
      <c r="B77" s="3" t="s">
        <v>22</v>
      </c>
      <c r="C77" s="3" t="s">
        <v>111</v>
      </c>
      <c r="D77" s="4">
        <v>20000</v>
      </c>
    </row>
    <row r="78" spans="1:5" x14ac:dyDescent="0.25">
      <c r="A78" s="3" t="s">
        <v>58</v>
      </c>
      <c r="B78" s="3" t="s">
        <v>60</v>
      </c>
      <c r="C78" s="3" t="s">
        <v>128</v>
      </c>
      <c r="D78" s="4">
        <v>170000</v>
      </c>
    </row>
    <row r="79" spans="1:5" x14ac:dyDescent="0.25">
      <c r="A79" s="3" t="s">
        <v>61</v>
      </c>
      <c r="B79" s="3" t="s">
        <v>62</v>
      </c>
      <c r="C79" s="3" t="s">
        <v>129</v>
      </c>
      <c r="D79" s="4">
        <v>26000</v>
      </c>
    </row>
    <row r="80" spans="1:5" x14ac:dyDescent="0.25">
      <c r="A80" s="3" t="s">
        <v>63</v>
      </c>
      <c r="B80" s="3" t="s">
        <v>130</v>
      </c>
      <c r="C80" s="3" t="s">
        <v>131</v>
      </c>
      <c r="D80" s="4">
        <v>5000</v>
      </c>
    </row>
    <row r="81" spans="1:4" x14ac:dyDescent="0.25">
      <c r="A81" s="3" t="s">
        <v>63</v>
      </c>
      <c r="B81" s="3" t="s">
        <v>27</v>
      </c>
      <c r="C81" s="3" t="s">
        <v>132</v>
      </c>
      <c r="D81" s="4">
        <v>10000</v>
      </c>
    </row>
    <row r="82" spans="1:4" x14ac:dyDescent="0.25">
      <c r="A82" s="3" t="s">
        <v>63</v>
      </c>
      <c r="B82" s="3" t="s">
        <v>18</v>
      </c>
      <c r="C82" s="3" t="s">
        <v>109</v>
      </c>
      <c r="D82" s="4">
        <v>7000</v>
      </c>
    </row>
    <row r="83" spans="1:4" x14ac:dyDescent="0.25">
      <c r="A83" s="3" t="s">
        <v>63</v>
      </c>
      <c r="B83" s="3" t="s">
        <v>28</v>
      </c>
      <c r="C83" s="3" t="s">
        <v>112</v>
      </c>
      <c r="D83" s="4">
        <v>46400</v>
      </c>
    </row>
    <row r="84" spans="1:4" x14ac:dyDescent="0.25">
      <c r="A84" s="3" t="s">
        <v>63</v>
      </c>
      <c r="B84" s="3" t="s">
        <v>51</v>
      </c>
      <c r="C84" s="3" t="s">
        <v>127</v>
      </c>
      <c r="D84" s="4">
        <v>5000</v>
      </c>
    </row>
    <row r="85" spans="1:4" x14ac:dyDescent="0.25">
      <c r="A85" s="3" t="s">
        <v>63</v>
      </c>
      <c r="B85" s="3" t="s">
        <v>20</v>
      </c>
      <c r="C85" s="3" t="s">
        <v>107</v>
      </c>
      <c r="D85" s="4">
        <v>10000</v>
      </c>
    </row>
    <row r="86" spans="1:4" x14ac:dyDescent="0.25">
      <c r="A86" s="3" t="s">
        <v>63</v>
      </c>
      <c r="B86" s="3" t="s">
        <v>22</v>
      </c>
      <c r="C86" s="3" t="s">
        <v>111</v>
      </c>
      <c r="D86" s="4">
        <v>10000</v>
      </c>
    </row>
    <row r="87" spans="1:4" x14ac:dyDescent="0.25">
      <c r="A87" s="3" t="s">
        <v>63</v>
      </c>
      <c r="B87" s="3" t="s">
        <v>44</v>
      </c>
      <c r="C87" s="3" t="s">
        <v>133</v>
      </c>
      <c r="D87" s="4">
        <v>15000</v>
      </c>
    </row>
    <row r="88" spans="1:4" x14ac:dyDescent="0.25">
      <c r="A88" s="3" t="s">
        <v>63</v>
      </c>
      <c r="B88" s="3" t="s">
        <v>134</v>
      </c>
      <c r="C88" s="3" t="s">
        <v>135</v>
      </c>
      <c r="D88" s="4">
        <v>900000</v>
      </c>
    </row>
    <row r="89" spans="1:4" x14ac:dyDescent="0.25">
      <c r="A89" s="3" t="s">
        <v>64</v>
      </c>
      <c r="B89" s="3" t="s">
        <v>65</v>
      </c>
      <c r="C89" s="3" t="s">
        <v>137</v>
      </c>
      <c r="D89" s="4">
        <v>726653</v>
      </c>
    </row>
    <row r="90" spans="1:4" x14ac:dyDescent="0.25">
      <c r="A90" s="3" t="s">
        <v>64</v>
      </c>
      <c r="B90" s="3" t="s">
        <v>69</v>
      </c>
      <c r="C90" s="3" t="s">
        <v>138</v>
      </c>
      <c r="D90" s="4">
        <v>65399</v>
      </c>
    </row>
    <row r="91" spans="1:4" x14ac:dyDescent="0.25">
      <c r="A91" s="3" t="s">
        <v>64</v>
      </c>
      <c r="B91" s="3" t="s">
        <v>27</v>
      </c>
      <c r="C91" s="3" t="s">
        <v>139</v>
      </c>
      <c r="D91" s="4">
        <v>20000</v>
      </c>
    </row>
    <row r="92" spans="1:4" x14ac:dyDescent="0.25">
      <c r="A92" s="3" t="s">
        <v>67</v>
      </c>
      <c r="B92" s="3" t="s">
        <v>68</v>
      </c>
      <c r="C92" s="3" t="s">
        <v>140</v>
      </c>
      <c r="D92" s="4">
        <v>500000</v>
      </c>
    </row>
    <row r="93" spans="1:4" x14ac:dyDescent="0.25">
      <c r="A93" s="3" t="s">
        <v>67</v>
      </c>
      <c r="B93" s="3" t="s">
        <v>69</v>
      </c>
      <c r="C93" s="3" t="s">
        <v>138</v>
      </c>
      <c r="D93" s="4">
        <v>124000</v>
      </c>
    </row>
    <row r="94" spans="1:4" x14ac:dyDescent="0.25">
      <c r="A94" s="3" t="s">
        <v>67</v>
      </c>
      <c r="B94" s="3" t="s">
        <v>66</v>
      </c>
      <c r="C94" s="3" t="s">
        <v>138</v>
      </c>
      <c r="D94" s="4">
        <v>45000</v>
      </c>
    </row>
    <row r="95" spans="1:4" x14ac:dyDescent="0.25">
      <c r="A95" s="3" t="s">
        <v>67</v>
      </c>
      <c r="B95" s="3" t="s">
        <v>70</v>
      </c>
      <c r="C95" s="3" t="s">
        <v>138</v>
      </c>
      <c r="D95" s="4">
        <v>2000</v>
      </c>
    </row>
    <row r="96" spans="1:4" x14ac:dyDescent="0.25">
      <c r="A96" s="3" t="s">
        <v>67</v>
      </c>
      <c r="B96" s="3" t="s">
        <v>39</v>
      </c>
      <c r="C96" s="3" t="s">
        <v>141</v>
      </c>
      <c r="D96" s="4">
        <v>15000</v>
      </c>
    </row>
    <row r="97" spans="1:5" x14ac:dyDescent="0.25">
      <c r="A97" s="3" t="s">
        <v>67</v>
      </c>
      <c r="B97" s="3" t="s">
        <v>27</v>
      </c>
      <c r="C97" s="3" t="s">
        <v>139</v>
      </c>
      <c r="D97" s="4">
        <v>20000</v>
      </c>
    </row>
    <row r="98" spans="1:5" x14ac:dyDescent="0.25">
      <c r="A98" s="3" t="s">
        <v>67</v>
      </c>
      <c r="B98" s="3" t="s">
        <v>18</v>
      </c>
      <c r="C98" s="3" t="s">
        <v>109</v>
      </c>
      <c r="D98" s="4">
        <v>20000</v>
      </c>
    </row>
    <row r="99" spans="1:5" x14ac:dyDescent="0.25">
      <c r="A99" s="3" t="s">
        <v>67</v>
      </c>
      <c r="B99" s="3" t="s">
        <v>28</v>
      </c>
      <c r="C99" s="3" t="s">
        <v>112</v>
      </c>
      <c r="D99" s="4">
        <v>80000</v>
      </c>
    </row>
    <row r="100" spans="1:5" x14ac:dyDescent="0.25">
      <c r="A100" s="3" t="s">
        <v>67</v>
      </c>
      <c r="B100" s="3" t="s">
        <v>71</v>
      </c>
      <c r="C100" s="3" t="s">
        <v>142</v>
      </c>
      <c r="D100" s="4">
        <v>3000</v>
      </c>
    </row>
    <row r="101" spans="1:5" x14ac:dyDescent="0.25">
      <c r="A101" s="3" t="s">
        <v>67</v>
      </c>
      <c r="B101" s="3" t="s">
        <v>29</v>
      </c>
      <c r="C101" s="3" t="s">
        <v>143</v>
      </c>
      <c r="D101" s="4">
        <v>48000</v>
      </c>
    </row>
    <row r="102" spans="1:5" x14ac:dyDescent="0.25">
      <c r="A102" s="3" t="s">
        <v>67</v>
      </c>
      <c r="B102" s="3" t="s">
        <v>49</v>
      </c>
      <c r="C102" s="3" t="s">
        <v>144</v>
      </c>
      <c r="D102" s="4">
        <v>25000</v>
      </c>
    </row>
    <row r="103" spans="1:5" x14ac:dyDescent="0.25">
      <c r="A103" s="3" t="s">
        <v>67</v>
      </c>
      <c r="B103" s="3" t="s">
        <v>51</v>
      </c>
      <c r="C103" s="3" t="s">
        <v>127</v>
      </c>
      <c r="D103" s="4">
        <v>20000</v>
      </c>
    </row>
    <row r="104" spans="1:5" x14ac:dyDescent="0.25">
      <c r="A104" s="3" t="s">
        <v>67</v>
      </c>
      <c r="B104" s="3" t="s">
        <v>72</v>
      </c>
      <c r="C104" s="3" t="s">
        <v>145</v>
      </c>
      <c r="D104" s="4">
        <v>65000</v>
      </c>
    </row>
    <row r="105" spans="1:5" x14ac:dyDescent="0.25">
      <c r="A105" s="3" t="s">
        <v>67</v>
      </c>
      <c r="B105" s="3" t="s">
        <v>20</v>
      </c>
      <c r="C105" s="3" t="s">
        <v>107</v>
      </c>
      <c r="D105" s="4">
        <v>48000</v>
      </c>
    </row>
    <row r="106" spans="1:5" x14ac:dyDescent="0.25">
      <c r="A106" s="3" t="s">
        <v>67</v>
      </c>
      <c r="B106" s="3" t="s">
        <v>22</v>
      </c>
      <c r="C106" s="3" t="s">
        <v>111</v>
      </c>
      <c r="D106" s="4">
        <v>27000</v>
      </c>
    </row>
    <row r="107" spans="1:5" x14ac:dyDescent="0.25">
      <c r="A107" s="3" t="s">
        <v>67</v>
      </c>
      <c r="B107" s="3" t="s">
        <v>73</v>
      </c>
      <c r="C107" s="3" t="s">
        <v>146</v>
      </c>
      <c r="D107" s="4">
        <v>38055</v>
      </c>
    </row>
    <row r="108" spans="1:5" x14ac:dyDescent="0.25">
      <c r="A108" s="3" t="s">
        <v>67</v>
      </c>
      <c r="B108" s="3" t="s">
        <v>40</v>
      </c>
      <c r="C108" s="3" t="s">
        <v>121</v>
      </c>
      <c r="D108" s="4">
        <v>3000</v>
      </c>
    </row>
    <row r="109" spans="1:5" x14ac:dyDescent="0.25">
      <c r="A109" s="3" t="s">
        <v>67</v>
      </c>
      <c r="B109" s="3" t="s">
        <v>147</v>
      </c>
      <c r="C109" s="3" t="s">
        <v>148</v>
      </c>
      <c r="D109" s="4">
        <v>5000</v>
      </c>
    </row>
    <row r="110" spans="1:5" x14ac:dyDescent="0.25">
      <c r="A110" s="3" t="s">
        <v>74</v>
      </c>
      <c r="B110" s="3" t="s">
        <v>75</v>
      </c>
      <c r="C110" s="3" t="s">
        <v>149</v>
      </c>
      <c r="D110" s="4">
        <v>10000</v>
      </c>
    </row>
    <row r="111" spans="1:5" x14ac:dyDescent="0.25">
      <c r="A111" s="3" t="s">
        <v>76</v>
      </c>
      <c r="B111" s="3" t="s">
        <v>75</v>
      </c>
      <c r="C111" s="3" t="s">
        <v>150</v>
      </c>
      <c r="D111" s="4">
        <v>62100</v>
      </c>
      <c r="E111" s="3"/>
    </row>
    <row r="112" spans="1:5" x14ac:dyDescent="0.25">
      <c r="A112" s="3" t="s">
        <v>77</v>
      </c>
      <c r="B112" s="3" t="s">
        <v>30</v>
      </c>
      <c r="C112" s="3" t="s">
        <v>151</v>
      </c>
      <c r="D112" s="4">
        <v>1851740</v>
      </c>
    </row>
    <row r="113" spans="1:4" x14ac:dyDescent="0.25">
      <c r="A113" s="3"/>
      <c r="B113" s="3"/>
      <c r="C113" s="3"/>
      <c r="D113" s="4"/>
    </row>
    <row r="114" spans="1:4" x14ac:dyDescent="0.25">
      <c r="A114" s="3"/>
      <c r="B114" s="3"/>
      <c r="C114" s="3"/>
      <c r="D114" s="4"/>
    </row>
    <row r="115" spans="1:4" x14ac:dyDescent="0.25">
      <c r="A115" s="3"/>
      <c r="B115" s="3"/>
      <c r="C115" s="3"/>
      <c r="D115" s="4">
        <f>SUM(D2:D114)</f>
        <v>35332026</v>
      </c>
    </row>
    <row r="116" spans="1:4" x14ac:dyDescent="0.25">
      <c r="A116" s="3"/>
      <c r="B116" s="3"/>
      <c r="C116" s="3"/>
      <c r="D116" s="4"/>
    </row>
    <row r="117" spans="1:4" x14ac:dyDescent="0.25">
      <c r="A117" s="3"/>
      <c r="B117" s="3"/>
      <c r="C117" s="3"/>
      <c r="D117" s="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9"/>
  <sheetViews>
    <sheetView topLeftCell="A125" workbookViewId="0">
      <selection activeCell="D147" sqref="D147"/>
    </sheetView>
  </sheetViews>
  <sheetFormatPr defaultRowHeight="15" x14ac:dyDescent="0.25"/>
  <cols>
    <col min="1" max="2" width="5" bestFit="1" customWidth="1"/>
    <col min="3" max="3" width="22.140625" customWidth="1"/>
    <col min="4" max="4" width="14.140625" customWidth="1"/>
  </cols>
  <sheetData>
    <row r="1" spans="1:4" ht="15.75" thickBot="1" x14ac:dyDescent="0.3">
      <c r="A1" s="1" t="s">
        <v>0</v>
      </c>
      <c r="B1" s="1" t="s">
        <v>1</v>
      </c>
      <c r="C1" s="1"/>
      <c r="D1" s="1" t="s">
        <v>106</v>
      </c>
    </row>
    <row r="2" spans="1:4" ht="15.75" thickTop="1" x14ac:dyDescent="0.25">
      <c r="A2" s="3" t="s">
        <v>2</v>
      </c>
      <c r="B2" s="3" t="s">
        <v>3</v>
      </c>
      <c r="C2" s="3"/>
      <c r="D2" s="4">
        <v>1352281</v>
      </c>
    </row>
    <row r="3" spans="1:4" x14ac:dyDescent="0.25">
      <c r="A3" s="3" t="s">
        <v>2</v>
      </c>
      <c r="B3" s="3" t="s">
        <v>4</v>
      </c>
      <c r="C3" s="3"/>
      <c r="D3" s="4">
        <v>56355</v>
      </c>
    </row>
    <row r="4" spans="1:4" x14ac:dyDescent="0.25">
      <c r="A4" s="3" t="s">
        <v>2</v>
      </c>
      <c r="B4" s="3" t="s">
        <v>5</v>
      </c>
      <c r="C4" s="3"/>
      <c r="D4" s="4">
        <v>133106</v>
      </c>
    </row>
    <row r="5" spans="1:4" x14ac:dyDescent="0.25">
      <c r="A5" s="3" t="s">
        <v>2</v>
      </c>
      <c r="B5" s="3" t="s">
        <v>6</v>
      </c>
      <c r="C5" s="3"/>
      <c r="D5" s="4">
        <v>1110172</v>
      </c>
    </row>
    <row r="6" spans="1:4" x14ac:dyDescent="0.25">
      <c r="A6" s="3" t="s">
        <v>2</v>
      </c>
      <c r="B6" s="3" t="s">
        <v>7</v>
      </c>
      <c r="C6" s="3"/>
      <c r="D6" s="4">
        <v>1851740</v>
      </c>
    </row>
    <row r="7" spans="1:4" x14ac:dyDescent="0.25">
      <c r="A7" s="3" t="s">
        <v>2</v>
      </c>
      <c r="B7" s="3" t="s">
        <v>8</v>
      </c>
      <c r="C7" s="3"/>
      <c r="D7" s="4">
        <v>2649100</v>
      </c>
    </row>
    <row r="8" spans="1:4" x14ac:dyDescent="0.25">
      <c r="A8" s="3" t="s">
        <v>2</v>
      </c>
      <c r="B8" s="3" t="s">
        <v>9</v>
      </c>
      <c r="C8" s="3"/>
      <c r="D8" s="4">
        <v>3700</v>
      </c>
    </row>
    <row r="9" spans="1:4" x14ac:dyDescent="0.25">
      <c r="A9" s="3" t="s">
        <v>2</v>
      </c>
      <c r="B9" s="3" t="s">
        <v>10</v>
      </c>
      <c r="C9" s="3"/>
      <c r="D9" s="4">
        <v>178011</v>
      </c>
    </row>
    <row r="10" spans="1:4" x14ac:dyDescent="0.25">
      <c r="A10" s="3" t="s">
        <v>2</v>
      </c>
      <c r="B10" s="3" t="s">
        <v>11</v>
      </c>
      <c r="C10" s="3"/>
      <c r="D10" s="4">
        <v>7708</v>
      </c>
    </row>
    <row r="11" spans="1:4" x14ac:dyDescent="0.25">
      <c r="A11" s="3" t="s">
        <v>2</v>
      </c>
      <c r="B11" s="3" t="s">
        <v>12</v>
      </c>
      <c r="C11" s="3"/>
      <c r="D11" s="4">
        <v>3000</v>
      </c>
    </row>
    <row r="12" spans="1:4" x14ac:dyDescent="0.25">
      <c r="A12" s="3" t="s">
        <v>2</v>
      </c>
      <c r="B12" s="3" t="s">
        <v>13</v>
      </c>
      <c r="C12" s="3"/>
      <c r="D12" s="4">
        <v>27000</v>
      </c>
    </row>
    <row r="13" spans="1:4" x14ac:dyDescent="0.25">
      <c r="A13" s="3" t="s">
        <v>2</v>
      </c>
      <c r="B13" s="3" t="s">
        <v>14</v>
      </c>
      <c r="C13" s="3"/>
      <c r="D13" s="4">
        <v>600000</v>
      </c>
    </row>
    <row r="14" spans="1:4" x14ac:dyDescent="0.25">
      <c r="A14" s="3" t="s">
        <v>2</v>
      </c>
      <c r="B14" s="3" t="s">
        <v>15</v>
      </c>
      <c r="C14" s="3"/>
      <c r="D14" s="4">
        <v>76300</v>
      </c>
    </row>
    <row r="15" spans="1:4" x14ac:dyDescent="0.25">
      <c r="A15" s="3" t="s">
        <v>2</v>
      </c>
      <c r="B15" s="3" t="s">
        <v>118</v>
      </c>
      <c r="C15" s="3"/>
      <c r="D15" s="4">
        <v>3360000</v>
      </c>
    </row>
    <row r="16" spans="1:4" x14ac:dyDescent="0.25">
      <c r="A16" s="3"/>
      <c r="B16" s="3" t="s">
        <v>118</v>
      </c>
      <c r="C16" s="3"/>
      <c r="D16" s="4">
        <v>2700000</v>
      </c>
    </row>
    <row r="17" spans="1:4" x14ac:dyDescent="0.25">
      <c r="A17" s="3" t="s">
        <v>104</v>
      </c>
      <c r="B17" s="3" t="s">
        <v>44</v>
      </c>
      <c r="C17" s="3"/>
      <c r="D17" s="4">
        <v>5000</v>
      </c>
    </row>
    <row r="18" spans="1:4" x14ac:dyDescent="0.25">
      <c r="A18" s="3" t="s">
        <v>63</v>
      </c>
      <c r="B18" s="3" t="s">
        <v>118</v>
      </c>
      <c r="C18" s="3"/>
      <c r="D18">
        <v>450000</v>
      </c>
    </row>
    <row r="19" spans="1:4" s="7" customFormat="1" x14ac:dyDescent="0.25">
      <c r="A19" s="5" t="s">
        <v>78</v>
      </c>
      <c r="B19" s="5"/>
      <c r="C19" s="5"/>
      <c r="D19" s="9">
        <f>SUM(D2:D18)</f>
        <v>14563473</v>
      </c>
    </row>
    <row r="20" spans="1:4" x14ac:dyDescent="0.25">
      <c r="A20" s="3" t="s">
        <v>16</v>
      </c>
      <c r="B20" s="3" t="s">
        <v>20</v>
      </c>
      <c r="C20" s="3"/>
      <c r="D20" s="10">
        <v>6000</v>
      </c>
    </row>
    <row r="21" spans="1:4" x14ac:dyDescent="0.25">
      <c r="A21" s="3" t="s">
        <v>19</v>
      </c>
      <c r="B21" s="3" t="s">
        <v>17</v>
      </c>
      <c r="C21" s="3"/>
      <c r="D21" s="9">
        <v>11000</v>
      </c>
    </row>
    <row r="22" spans="1:4" x14ac:dyDescent="0.25">
      <c r="A22" s="3" t="s">
        <v>21</v>
      </c>
      <c r="B22" s="3" t="s">
        <v>20</v>
      </c>
      <c r="C22" s="3"/>
      <c r="D22" s="10">
        <v>25000</v>
      </c>
    </row>
    <row r="23" spans="1:4" s="7" customFormat="1" x14ac:dyDescent="0.25">
      <c r="A23" s="5" t="s">
        <v>79</v>
      </c>
      <c r="B23" s="5"/>
      <c r="C23" s="5"/>
      <c r="D23" s="6">
        <f>SUM(D20:D22)</f>
        <v>42000</v>
      </c>
    </row>
    <row r="24" spans="1:4" s="8" customFormat="1" x14ac:dyDescent="0.25">
      <c r="A24" s="3" t="s">
        <v>23</v>
      </c>
      <c r="B24" s="3" t="s">
        <v>26</v>
      </c>
      <c r="C24" s="3"/>
      <c r="D24" s="4">
        <v>30000</v>
      </c>
    </row>
    <row r="25" spans="1:4" s="8" customFormat="1" x14ac:dyDescent="0.25">
      <c r="A25" s="3" t="s">
        <v>23</v>
      </c>
      <c r="B25" s="3" t="s">
        <v>18</v>
      </c>
      <c r="C25" s="3"/>
      <c r="D25" s="4">
        <v>5000</v>
      </c>
    </row>
    <row r="26" spans="1:4" x14ac:dyDescent="0.25">
      <c r="A26" s="3" t="s">
        <v>23</v>
      </c>
      <c r="B26" s="3" t="s">
        <v>24</v>
      </c>
      <c r="C26" s="3"/>
      <c r="D26" s="4">
        <v>5000</v>
      </c>
    </row>
    <row r="27" spans="1:4" x14ac:dyDescent="0.25">
      <c r="A27" s="3" t="s">
        <v>23</v>
      </c>
      <c r="B27" s="3" t="s">
        <v>22</v>
      </c>
      <c r="C27" s="3"/>
      <c r="D27" s="4">
        <v>25000</v>
      </c>
    </row>
    <row r="28" spans="1:4" s="7" customFormat="1" x14ac:dyDescent="0.25">
      <c r="A28" s="5" t="s">
        <v>80</v>
      </c>
      <c r="B28" s="5"/>
      <c r="C28" s="5"/>
      <c r="D28" s="10">
        <f>SUM(D24:D27)</f>
        <v>65000</v>
      </c>
    </row>
    <row r="29" spans="1:4" x14ac:dyDescent="0.25">
      <c r="A29" s="3" t="s">
        <v>25</v>
      </c>
      <c r="B29" s="3" t="s">
        <v>17</v>
      </c>
      <c r="C29" s="3"/>
      <c r="D29" s="9">
        <v>196000</v>
      </c>
    </row>
    <row r="30" spans="1:4" x14ac:dyDescent="0.25">
      <c r="A30" s="3" t="s">
        <v>25</v>
      </c>
      <c r="B30" s="3" t="s">
        <v>26</v>
      </c>
      <c r="C30" s="3"/>
      <c r="D30" s="10">
        <v>34200</v>
      </c>
    </row>
    <row r="31" spans="1:4" x14ac:dyDescent="0.25">
      <c r="A31" s="3" t="s">
        <v>25</v>
      </c>
      <c r="B31" s="3" t="s">
        <v>18</v>
      </c>
      <c r="C31" s="3"/>
      <c r="D31" s="10">
        <v>5000</v>
      </c>
    </row>
    <row r="32" spans="1:4" x14ac:dyDescent="0.25">
      <c r="A32" s="3" t="s">
        <v>25</v>
      </c>
      <c r="B32" s="3" t="s">
        <v>28</v>
      </c>
      <c r="C32" s="3"/>
      <c r="D32" s="10">
        <v>120000</v>
      </c>
    </row>
    <row r="33" spans="1:4" x14ac:dyDescent="0.25">
      <c r="A33" s="3" t="s">
        <v>25</v>
      </c>
      <c r="B33" s="3" t="s">
        <v>29</v>
      </c>
      <c r="C33" s="3"/>
      <c r="D33" s="10">
        <v>1600</v>
      </c>
    </row>
    <row r="34" spans="1:4" x14ac:dyDescent="0.25">
      <c r="A34" s="3" t="s">
        <v>25</v>
      </c>
      <c r="B34" s="3" t="s">
        <v>20</v>
      </c>
      <c r="C34" s="3"/>
      <c r="D34" s="10">
        <v>60000</v>
      </c>
    </row>
    <row r="35" spans="1:4" x14ac:dyDescent="0.25">
      <c r="A35" s="3" t="s">
        <v>25</v>
      </c>
      <c r="B35" s="3" t="s">
        <v>22</v>
      </c>
      <c r="C35" s="3"/>
      <c r="D35" s="10">
        <v>4500000</v>
      </c>
    </row>
    <row r="36" spans="1:4" x14ac:dyDescent="0.25">
      <c r="A36" s="3" t="s">
        <v>25</v>
      </c>
      <c r="B36" s="3" t="s">
        <v>30</v>
      </c>
      <c r="C36" s="3"/>
      <c r="D36" s="10">
        <v>54426</v>
      </c>
    </row>
    <row r="37" spans="1:4" s="7" customFormat="1" x14ac:dyDescent="0.25">
      <c r="A37" s="5" t="s">
        <v>81</v>
      </c>
      <c r="B37" s="5"/>
      <c r="C37" s="5"/>
      <c r="D37" s="6">
        <f>SUM(D29:D36)</f>
        <v>4971226</v>
      </c>
    </row>
    <row r="38" spans="1:4" x14ac:dyDescent="0.25">
      <c r="A38" s="3" t="s">
        <v>32</v>
      </c>
      <c r="B38" s="3" t="s">
        <v>20</v>
      </c>
      <c r="C38" s="3"/>
      <c r="D38" s="4">
        <v>2000</v>
      </c>
    </row>
    <row r="39" spans="1:4" x14ac:dyDescent="0.25">
      <c r="A39" s="3" t="s">
        <v>33</v>
      </c>
      <c r="B39" s="3" t="s">
        <v>31</v>
      </c>
      <c r="C39" s="3"/>
      <c r="D39" s="4">
        <v>4000000</v>
      </c>
    </row>
    <row r="40" spans="1:4" s="7" customFormat="1" x14ac:dyDescent="0.25">
      <c r="A40" s="5" t="s">
        <v>82</v>
      </c>
      <c r="B40" s="5"/>
      <c r="C40" s="5"/>
      <c r="D40" s="10">
        <f>SUM(D38:D39)</f>
        <v>4002000</v>
      </c>
    </row>
    <row r="41" spans="1:4" x14ac:dyDescent="0.25">
      <c r="A41" s="3" t="s">
        <v>34</v>
      </c>
      <c r="B41" s="3" t="s">
        <v>35</v>
      </c>
      <c r="C41" s="3"/>
      <c r="D41" s="4">
        <v>250000</v>
      </c>
    </row>
    <row r="42" spans="1:4" s="7" customFormat="1" x14ac:dyDescent="0.25">
      <c r="A42" s="5" t="s">
        <v>83</v>
      </c>
      <c r="B42" s="5"/>
      <c r="C42" s="5"/>
      <c r="D42" s="10">
        <f>SUM(D41:D41)</f>
        <v>250000</v>
      </c>
    </row>
    <row r="43" spans="1:4" x14ac:dyDescent="0.25">
      <c r="A43" s="3" t="s">
        <v>36</v>
      </c>
      <c r="B43" s="3" t="s">
        <v>26</v>
      </c>
      <c r="C43" s="3"/>
      <c r="D43" s="4">
        <v>14043</v>
      </c>
    </row>
    <row r="44" spans="1:4" x14ac:dyDescent="0.25">
      <c r="A44" s="3" t="s">
        <v>120</v>
      </c>
      <c r="B44" s="3" t="s">
        <v>26</v>
      </c>
      <c r="C44" s="3"/>
      <c r="D44" s="4">
        <v>2047</v>
      </c>
    </row>
    <row r="45" spans="1:4" x14ac:dyDescent="0.25">
      <c r="A45" s="3" t="s">
        <v>37</v>
      </c>
      <c r="B45" s="3" t="s">
        <v>26</v>
      </c>
      <c r="C45" s="3"/>
      <c r="D45" s="4">
        <v>2667</v>
      </c>
    </row>
    <row r="46" spans="1:4" s="7" customFormat="1" x14ac:dyDescent="0.25">
      <c r="A46" s="5" t="s">
        <v>176</v>
      </c>
      <c r="B46" s="5"/>
      <c r="C46" s="5"/>
      <c r="D46" s="10">
        <f>SUM(D43:D45)</f>
        <v>18757</v>
      </c>
    </row>
    <row r="47" spans="1:4" s="7" customFormat="1" x14ac:dyDescent="0.25">
      <c r="A47" s="5" t="s">
        <v>84</v>
      </c>
      <c r="B47" s="5"/>
      <c r="C47" s="5"/>
      <c r="D47" s="6"/>
    </row>
    <row r="48" spans="1:4" x14ac:dyDescent="0.25">
      <c r="A48" s="3" t="s">
        <v>38</v>
      </c>
      <c r="B48" s="3" t="s">
        <v>39</v>
      </c>
      <c r="C48" s="3"/>
      <c r="D48" s="4">
        <v>2000</v>
      </c>
    </row>
    <row r="49" spans="1:4" x14ac:dyDescent="0.25">
      <c r="A49" s="3" t="s">
        <v>38</v>
      </c>
      <c r="B49" s="3" t="s">
        <v>40</v>
      </c>
      <c r="C49" s="3"/>
      <c r="D49" s="4">
        <v>10000</v>
      </c>
    </row>
    <row r="50" spans="1:4" x14ac:dyDescent="0.25">
      <c r="A50" s="3" t="s">
        <v>38</v>
      </c>
      <c r="B50" s="3" t="s">
        <v>41</v>
      </c>
      <c r="C50" s="3"/>
      <c r="D50" s="4">
        <v>4000</v>
      </c>
    </row>
    <row r="51" spans="1:4" s="7" customFormat="1" x14ac:dyDescent="0.25">
      <c r="A51" s="5" t="s">
        <v>85</v>
      </c>
      <c r="B51" s="5"/>
      <c r="C51" s="5"/>
      <c r="D51" s="10">
        <f>SUM(D48:D50)</f>
        <v>16000</v>
      </c>
    </row>
    <row r="52" spans="1:4" x14ac:dyDescent="0.25">
      <c r="A52" s="3" t="s">
        <v>42</v>
      </c>
      <c r="B52" s="3" t="s">
        <v>20</v>
      </c>
      <c r="C52" s="3"/>
      <c r="D52" s="4">
        <v>5000</v>
      </c>
    </row>
    <row r="53" spans="1:4" s="7" customFormat="1" x14ac:dyDescent="0.25">
      <c r="A53" s="5" t="s">
        <v>86</v>
      </c>
      <c r="B53" s="5"/>
      <c r="C53" s="5"/>
      <c r="D53" s="10">
        <f>SUM(D52:D52)</f>
        <v>5000</v>
      </c>
    </row>
    <row r="54" spans="1:4" x14ac:dyDescent="0.25">
      <c r="A54" s="3" t="s">
        <v>43</v>
      </c>
      <c r="B54" s="3" t="s">
        <v>20</v>
      </c>
      <c r="C54" s="3"/>
      <c r="D54" s="4">
        <v>5000</v>
      </c>
    </row>
    <row r="55" spans="1:4" s="7" customFormat="1" x14ac:dyDescent="0.25">
      <c r="A55" s="5" t="s">
        <v>87</v>
      </c>
      <c r="B55" s="5"/>
      <c r="C55" s="5"/>
      <c r="D55" s="10">
        <f>SUM(D54)</f>
        <v>5000</v>
      </c>
    </row>
    <row r="56" spans="1:4" x14ac:dyDescent="0.25">
      <c r="A56" s="3" t="s">
        <v>45</v>
      </c>
      <c r="B56" s="3" t="s">
        <v>46</v>
      </c>
      <c r="C56" s="3"/>
      <c r="D56" s="9">
        <v>240000</v>
      </c>
    </row>
    <row r="57" spans="1:4" x14ac:dyDescent="0.25">
      <c r="A57" s="3" t="s">
        <v>45</v>
      </c>
      <c r="B57" s="3" t="s">
        <v>25</v>
      </c>
      <c r="C57" s="3"/>
      <c r="D57" s="9">
        <v>2250000</v>
      </c>
    </row>
    <row r="58" spans="1:4" x14ac:dyDescent="0.25">
      <c r="A58" s="3" t="s">
        <v>45</v>
      </c>
      <c r="B58" s="3" t="s">
        <v>27</v>
      </c>
      <c r="C58" s="3"/>
      <c r="D58" s="10">
        <v>1055802</v>
      </c>
    </row>
    <row r="59" spans="1:4" x14ac:dyDescent="0.25">
      <c r="A59" s="3" t="s">
        <v>45</v>
      </c>
      <c r="B59" s="3" t="s">
        <v>18</v>
      </c>
      <c r="C59" s="3"/>
      <c r="D59" s="10">
        <v>5000</v>
      </c>
    </row>
    <row r="60" spans="1:4" x14ac:dyDescent="0.25">
      <c r="A60" s="3" t="s">
        <v>45</v>
      </c>
      <c r="B60" s="3" t="s">
        <v>28</v>
      </c>
      <c r="C60" s="3"/>
      <c r="D60" s="10">
        <v>10000</v>
      </c>
    </row>
    <row r="61" spans="1:4" x14ac:dyDescent="0.25">
      <c r="A61" s="3" t="s">
        <v>45</v>
      </c>
      <c r="B61" s="3" t="s">
        <v>20</v>
      </c>
      <c r="C61" s="3"/>
      <c r="D61" s="10">
        <v>7350</v>
      </c>
    </row>
    <row r="62" spans="1:4" x14ac:dyDescent="0.25">
      <c r="A62" s="3" t="s">
        <v>45</v>
      </c>
      <c r="B62" s="3" t="s">
        <v>22</v>
      </c>
      <c r="C62" s="3"/>
      <c r="D62" s="10">
        <v>500000</v>
      </c>
    </row>
    <row r="63" spans="1:4" s="7" customFormat="1" x14ac:dyDescent="0.25">
      <c r="A63" s="5" t="s">
        <v>88</v>
      </c>
      <c r="B63" s="5"/>
      <c r="C63" s="5"/>
      <c r="D63" s="6">
        <f>SUM(D56:D62)</f>
        <v>4068152</v>
      </c>
    </row>
    <row r="64" spans="1:4" x14ac:dyDescent="0.25">
      <c r="A64" s="3" t="s">
        <v>47</v>
      </c>
      <c r="B64" s="3" t="s">
        <v>34</v>
      </c>
      <c r="C64" s="3"/>
      <c r="D64" s="9">
        <v>22000</v>
      </c>
    </row>
    <row r="65" spans="1:4" x14ac:dyDescent="0.25">
      <c r="A65" s="3" t="s">
        <v>47</v>
      </c>
      <c r="B65" s="3" t="s">
        <v>28</v>
      </c>
      <c r="C65" s="3"/>
      <c r="D65" s="10">
        <v>30000</v>
      </c>
    </row>
    <row r="66" spans="1:4" x14ac:dyDescent="0.25">
      <c r="A66" s="3" t="s">
        <v>47</v>
      </c>
      <c r="B66" s="3" t="s">
        <v>20</v>
      </c>
      <c r="C66" s="3"/>
      <c r="D66" s="10">
        <v>5000</v>
      </c>
    </row>
    <row r="67" spans="1:4" ht="14.25" customHeight="1" x14ac:dyDescent="0.25">
      <c r="A67" s="3" t="s">
        <v>47</v>
      </c>
      <c r="B67" s="3" t="s">
        <v>22</v>
      </c>
      <c r="C67" s="3"/>
      <c r="D67" s="10">
        <v>500000</v>
      </c>
    </row>
    <row r="68" spans="1:4" s="7" customFormat="1" x14ac:dyDescent="0.25">
      <c r="A68" s="5" t="s">
        <v>89</v>
      </c>
      <c r="B68" s="5"/>
      <c r="C68" s="5"/>
      <c r="D68" s="6">
        <f>SUM(D64:D67)</f>
        <v>557000</v>
      </c>
    </row>
    <row r="69" spans="1:4" x14ac:dyDescent="0.25">
      <c r="A69" s="3" t="s">
        <v>48</v>
      </c>
      <c r="B69" s="3" t="s">
        <v>28</v>
      </c>
      <c r="C69" s="3"/>
      <c r="D69" s="10">
        <v>100000</v>
      </c>
    </row>
    <row r="70" spans="1:4" x14ac:dyDescent="0.25">
      <c r="A70" s="3" t="s">
        <v>48</v>
      </c>
      <c r="B70" s="3" t="s">
        <v>22</v>
      </c>
      <c r="C70" s="3"/>
      <c r="D70" s="10">
        <v>100000</v>
      </c>
    </row>
    <row r="71" spans="1:4" s="7" customFormat="1" x14ac:dyDescent="0.25">
      <c r="A71" s="5" t="s">
        <v>90</v>
      </c>
      <c r="B71" s="5"/>
      <c r="C71" s="5"/>
      <c r="D71" s="6">
        <f>SUM(D69:D70)</f>
        <v>200000</v>
      </c>
    </row>
    <row r="72" spans="1:4" x14ac:dyDescent="0.25">
      <c r="A72" s="3" t="s">
        <v>50</v>
      </c>
      <c r="B72" s="3" t="s">
        <v>22</v>
      </c>
      <c r="C72" s="3"/>
      <c r="D72" s="10">
        <v>10000</v>
      </c>
    </row>
    <row r="73" spans="1:4" s="7" customFormat="1" x14ac:dyDescent="0.25">
      <c r="A73" s="5" t="s">
        <v>91</v>
      </c>
      <c r="B73" s="5"/>
      <c r="C73" s="5"/>
      <c r="D73" s="6">
        <f>SUM(D72:D72)</f>
        <v>10000</v>
      </c>
    </row>
    <row r="74" spans="1:4" x14ac:dyDescent="0.25">
      <c r="A74" s="3" t="s">
        <v>53</v>
      </c>
      <c r="B74" s="3" t="s">
        <v>54</v>
      </c>
      <c r="C74" s="3"/>
      <c r="D74" s="9">
        <v>3540</v>
      </c>
    </row>
    <row r="75" spans="1:4" x14ac:dyDescent="0.25">
      <c r="A75" s="3" t="s">
        <v>53</v>
      </c>
      <c r="B75" s="3" t="s">
        <v>55</v>
      </c>
      <c r="C75" s="3"/>
      <c r="D75" s="9">
        <v>350000</v>
      </c>
    </row>
    <row r="76" spans="1:4" x14ac:dyDescent="0.25">
      <c r="A76" s="3" t="s">
        <v>53</v>
      </c>
      <c r="B76" s="3" t="s">
        <v>34</v>
      </c>
      <c r="C76" s="3"/>
      <c r="D76" s="9">
        <v>30000</v>
      </c>
    </row>
    <row r="77" spans="1:4" x14ac:dyDescent="0.25">
      <c r="A77" s="3" t="s">
        <v>53</v>
      </c>
      <c r="B77" s="3" t="s">
        <v>26</v>
      </c>
      <c r="C77" s="3"/>
      <c r="D77" s="10">
        <v>10000</v>
      </c>
    </row>
    <row r="78" spans="1:4" x14ac:dyDescent="0.25">
      <c r="A78" s="3" t="s">
        <v>53</v>
      </c>
      <c r="B78" s="3" t="s">
        <v>20</v>
      </c>
      <c r="C78" s="3"/>
      <c r="D78" s="10">
        <v>40000</v>
      </c>
    </row>
    <row r="79" spans="1:4" x14ac:dyDescent="0.25">
      <c r="A79" s="3" t="s">
        <v>53</v>
      </c>
      <c r="B79" s="3" t="s">
        <v>22</v>
      </c>
      <c r="C79" s="3"/>
      <c r="D79" s="10">
        <v>35131</v>
      </c>
    </row>
    <row r="80" spans="1:4" x14ac:dyDescent="0.25">
      <c r="A80" s="3" t="s">
        <v>53</v>
      </c>
      <c r="B80" s="3" t="s">
        <v>52</v>
      </c>
      <c r="C80" s="3"/>
      <c r="D80" s="10">
        <v>10000</v>
      </c>
    </row>
    <row r="81" spans="1:5" s="7" customFormat="1" x14ac:dyDescent="0.25">
      <c r="A81" s="5" t="s">
        <v>92</v>
      </c>
      <c r="B81" s="5"/>
      <c r="C81" s="5"/>
      <c r="D81" s="6">
        <f>SUM(D74:D80)</f>
        <v>478671</v>
      </c>
    </row>
    <row r="82" spans="1:5" s="8" customFormat="1" x14ac:dyDescent="0.25">
      <c r="A82" s="3" t="s">
        <v>125</v>
      </c>
      <c r="B82" s="3" t="s">
        <v>20</v>
      </c>
      <c r="C82" s="3"/>
      <c r="D82" s="10">
        <v>5000</v>
      </c>
    </row>
    <row r="83" spans="1:5" s="7" customFormat="1" x14ac:dyDescent="0.25">
      <c r="A83" s="5" t="s">
        <v>175</v>
      </c>
      <c r="B83" s="5"/>
      <c r="C83" s="5"/>
      <c r="D83" s="6">
        <v>5000</v>
      </c>
    </row>
    <row r="84" spans="1:5" x14ac:dyDescent="0.25">
      <c r="A84" s="3" t="s">
        <v>56</v>
      </c>
      <c r="B84" s="3" t="s">
        <v>20</v>
      </c>
      <c r="C84" s="3"/>
      <c r="D84" s="10">
        <v>500000</v>
      </c>
    </row>
    <row r="85" spans="1:5" s="7" customFormat="1" x14ac:dyDescent="0.25">
      <c r="A85" s="5" t="s">
        <v>93</v>
      </c>
      <c r="B85" s="5"/>
      <c r="C85" s="5"/>
      <c r="D85" s="6">
        <f>SUM(D84)</f>
        <v>500000</v>
      </c>
    </row>
    <row r="86" spans="1:5" x14ac:dyDescent="0.25">
      <c r="A86" s="3" t="s">
        <v>57</v>
      </c>
      <c r="B86" s="3" t="s">
        <v>20</v>
      </c>
      <c r="C86" s="3"/>
      <c r="D86" s="10">
        <v>5000</v>
      </c>
    </row>
    <row r="87" spans="1:5" s="7" customFormat="1" x14ac:dyDescent="0.25">
      <c r="A87" s="5" t="s">
        <v>94</v>
      </c>
      <c r="B87" s="5"/>
      <c r="C87" s="5"/>
      <c r="D87" s="6">
        <f>SUM(D86)</f>
        <v>5000</v>
      </c>
    </row>
    <row r="88" spans="1:5" x14ac:dyDescent="0.25">
      <c r="A88" s="3" t="s">
        <v>58</v>
      </c>
      <c r="B88" s="3" t="s">
        <v>26</v>
      </c>
      <c r="C88" s="3"/>
      <c r="D88" s="10">
        <v>300000</v>
      </c>
      <c r="E88">
        <v>25000</v>
      </c>
    </row>
    <row r="89" spans="1:5" x14ac:dyDescent="0.25">
      <c r="A89" s="3" t="s">
        <v>58</v>
      </c>
      <c r="B89" s="3" t="s">
        <v>69</v>
      </c>
      <c r="C89" s="3"/>
      <c r="D89" s="10">
        <v>27000</v>
      </c>
    </row>
    <row r="90" spans="1:5" x14ac:dyDescent="0.25">
      <c r="A90" s="3" t="s">
        <v>58</v>
      </c>
      <c r="B90" s="3" t="s">
        <v>66</v>
      </c>
      <c r="C90" s="3"/>
      <c r="D90" s="10">
        <v>74400</v>
      </c>
    </row>
    <row r="91" spans="1:5" x14ac:dyDescent="0.25">
      <c r="A91" s="3" t="s">
        <v>58</v>
      </c>
      <c r="B91" s="3" t="s">
        <v>59</v>
      </c>
      <c r="C91" s="3"/>
      <c r="D91" s="10">
        <v>10000</v>
      </c>
    </row>
    <row r="92" spans="1:5" x14ac:dyDescent="0.25">
      <c r="A92" s="3" t="s">
        <v>58</v>
      </c>
      <c r="B92" s="3" t="s">
        <v>18</v>
      </c>
      <c r="C92" s="3"/>
      <c r="D92" s="10">
        <v>12000</v>
      </c>
    </row>
    <row r="93" spans="1:5" x14ac:dyDescent="0.25">
      <c r="A93" s="3" t="s">
        <v>58</v>
      </c>
      <c r="B93" s="3" t="s">
        <v>24</v>
      </c>
      <c r="C93" s="3"/>
      <c r="D93" s="10">
        <v>50000</v>
      </c>
    </row>
    <row r="94" spans="1:5" x14ac:dyDescent="0.25">
      <c r="A94" s="3" t="s">
        <v>58</v>
      </c>
      <c r="B94" s="3" t="s">
        <v>51</v>
      </c>
      <c r="C94" s="3"/>
      <c r="D94" s="10">
        <v>3000</v>
      </c>
    </row>
    <row r="95" spans="1:5" x14ac:dyDescent="0.25">
      <c r="A95" s="3" t="s">
        <v>58</v>
      </c>
      <c r="B95" s="3" t="s">
        <v>20</v>
      </c>
      <c r="C95" s="3"/>
      <c r="D95" s="10">
        <v>45000</v>
      </c>
    </row>
    <row r="96" spans="1:5" x14ac:dyDescent="0.25">
      <c r="A96" s="3" t="s">
        <v>58</v>
      </c>
      <c r="B96" s="3" t="s">
        <v>22</v>
      </c>
      <c r="C96" s="3"/>
      <c r="D96" s="10">
        <v>20000</v>
      </c>
    </row>
    <row r="97" spans="1:4" x14ac:dyDescent="0.25">
      <c r="A97" s="3" t="s">
        <v>58</v>
      </c>
      <c r="B97" s="3" t="s">
        <v>60</v>
      </c>
      <c r="C97" s="3"/>
      <c r="D97" s="10">
        <v>170000</v>
      </c>
    </row>
    <row r="98" spans="1:4" s="7" customFormat="1" x14ac:dyDescent="0.25">
      <c r="A98" s="5" t="s">
        <v>95</v>
      </c>
      <c r="B98" s="5"/>
      <c r="C98" s="5"/>
      <c r="D98" s="6">
        <f>SUM(D88:D97)</f>
        <v>711400</v>
      </c>
    </row>
    <row r="99" spans="1:4" x14ac:dyDescent="0.25">
      <c r="A99" s="3" t="s">
        <v>61</v>
      </c>
      <c r="B99" s="3" t="s">
        <v>62</v>
      </c>
      <c r="C99" s="3"/>
      <c r="D99" s="10">
        <v>26000</v>
      </c>
    </row>
    <row r="100" spans="1:4" s="7" customFormat="1" x14ac:dyDescent="0.25">
      <c r="A100" s="5" t="s">
        <v>96</v>
      </c>
      <c r="B100" s="5"/>
      <c r="C100" s="5"/>
      <c r="D100" s="6">
        <f>SUM(D99)</f>
        <v>26000</v>
      </c>
    </row>
    <row r="101" spans="1:4" s="8" customFormat="1" x14ac:dyDescent="0.25">
      <c r="A101" s="3" t="s">
        <v>63</v>
      </c>
      <c r="B101" s="3" t="s">
        <v>130</v>
      </c>
      <c r="C101" s="3"/>
      <c r="D101" s="4">
        <v>5000</v>
      </c>
    </row>
    <row r="102" spans="1:4" x14ac:dyDescent="0.25">
      <c r="A102" s="3" t="s">
        <v>63</v>
      </c>
      <c r="B102" s="3" t="s">
        <v>27</v>
      </c>
      <c r="C102" s="3"/>
      <c r="D102" s="4">
        <v>10000</v>
      </c>
    </row>
    <row r="103" spans="1:4" x14ac:dyDescent="0.25">
      <c r="A103" s="3" t="s">
        <v>63</v>
      </c>
      <c r="B103" s="3" t="s">
        <v>18</v>
      </c>
      <c r="C103" s="3"/>
      <c r="D103" s="4">
        <v>7000</v>
      </c>
    </row>
    <row r="104" spans="1:4" x14ac:dyDescent="0.25">
      <c r="A104" s="3" t="s">
        <v>63</v>
      </c>
      <c r="B104" s="3" t="s">
        <v>28</v>
      </c>
      <c r="C104" s="3"/>
      <c r="D104" s="4">
        <v>46400</v>
      </c>
    </row>
    <row r="105" spans="1:4" x14ac:dyDescent="0.25">
      <c r="A105" s="3" t="s">
        <v>63</v>
      </c>
      <c r="B105" s="3" t="s">
        <v>51</v>
      </c>
      <c r="C105" s="3"/>
      <c r="D105" s="4">
        <v>5000</v>
      </c>
    </row>
    <row r="106" spans="1:4" x14ac:dyDescent="0.25">
      <c r="A106" s="3" t="s">
        <v>63</v>
      </c>
      <c r="B106" s="3" t="s">
        <v>20</v>
      </c>
      <c r="C106" s="3"/>
      <c r="D106" s="4">
        <v>10000</v>
      </c>
    </row>
    <row r="107" spans="1:4" x14ac:dyDescent="0.25">
      <c r="A107" s="3" t="s">
        <v>63</v>
      </c>
      <c r="B107" s="3" t="s">
        <v>22</v>
      </c>
      <c r="C107" s="3"/>
      <c r="D107" s="4">
        <v>10000</v>
      </c>
    </row>
    <row r="108" spans="1:4" x14ac:dyDescent="0.25">
      <c r="A108" s="3" t="s">
        <v>63</v>
      </c>
      <c r="B108" s="3" t="s">
        <v>44</v>
      </c>
      <c r="C108" s="3"/>
      <c r="D108" s="4">
        <v>15000</v>
      </c>
    </row>
    <row r="109" spans="1:4" x14ac:dyDescent="0.25">
      <c r="A109" s="3" t="s">
        <v>63</v>
      </c>
      <c r="B109" s="3" t="s">
        <v>134</v>
      </c>
      <c r="C109" s="3"/>
      <c r="D109" s="4">
        <v>900000</v>
      </c>
    </row>
    <row r="110" spans="1:4" s="7" customFormat="1" x14ac:dyDescent="0.25">
      <c r="A110" s="5" t="s">
        <v>97</v>
      </c>
      <c r="B110" s="5"/>
      <c r="C110" s="5"/>
      <c r="D110" s="10">
        <f>SUM(D101:D109)</f>
        <v>1008400</v>
      </c>
    </row>
    <row r="111" spans="1:4" x14ac:dyDescent="0.25">
      <c r="A111" s="3" t="s">
        <v>64</v>
      </c>
      <c r="B111" s="3" t="s">
        <v>65</v>
      </c>
      <c r="C111" s="3"/>
      <c r="D111" s="4">
        <v>726653</v>
      </c>
    </row>
    <row r="112" spans="1:4" x14ac:dyDescent="0.25">
      <c r="A112" s="3" t="s">
        <v>64</v>
      </c>
      <c r="B112" s="3" t="s">
        <v>69</v>
      </c>
      <c r="C112" s="3"/>
      <c r="D112" s="4">
        <v>65399</v>
      </c>
    </row>
    <row r="113" spans="1:4" x14ac:dyDescent="0.25">
      <c r="A113" s="3" t="s">
        <v>64</v>
      </c>
      <c r="B113" s="3" t="s">
        <v>27</v>
      </c>
      <c r="C113" s="3"/>
      <c r="D113" s="4">
        <v>20000</v>
      </c>
    </row>
    <row r="114" spans="1:4" s="7" customFormat="1" x14ac:dyDescent="0.25">
      <c r="A114" s="5" t="s">
        <v>98</v>
      </c>
      <c r="B114" s="5"/>
      <c r="C114" s="5"/>
      <c r="D114" s="10">
        <f>SUM(D111:D113)</f>
        <v>812052</v>
      </c>
    </row>
    <row r="115" spans="1:4" s="8" customFormat="1" x14ac:dyDescent="0.25">
      <c r="A115" s="3" t="s">
        <v>67</v>
      </c>
      <c r="B115" s="3" t="s">
        <v>68</v>
      </c>
      <c r="C115" s="3"/>
      <c r="D115" s="4">
        <v>500000</v>
      </c>
    </row>
    <row r="116" spans="1:4" x14ac:dyDescent="0.25">
      <c r="A116" s="3" t="s">
        <v>67</v>
      </c>
      <c r="B116" s="3" t="s">
        <v>69</v>
      </c>
      <c r="C116" s="3"/>
      <c r="D116" s="4">
        <v>124000</v>
      </c>
    </row>
    <row r="117" spans="1:4" x14ac:dyDescent="0.25">
      <c r="A117" s="3" t="s">
        <v>67</v>
      </c>
      <c r="B117" s="3" t="s">
        <v>66</v>
      </c>
      <c r="C117" s="3"/>
      <c r="D117" s="4">
        <v>45000</v>
      </c>
    </row>
    <row r="118" spans="1:4" x14ac:dyDescent="0.25">
      <c r="A118" s="3" t="s">
        <v>67</v>
      </c>
      <c r="B118" s="3" t="s">
        <v>70</v>
      </c>
      <c r="C118" s="3"/>
      <c r="D118" s="4">
        <v>2000</v>
      </c>
    </row>
    <row r="119" spans="1:4" x14ac:dyDescent="0.25">
      <c r="A119" s="3" t="s">
        <v>67</v>
      </c>
      <c r="B119" s="3" t="s">
        <v>39</v>
      </c>
      <c r="C119" s="3"/>
      <c r="D119" s="4">
        <v>15000</v>
      </c>
    </row>
    <row r="120" spans="1:4" x14ac:dyDescent="0.25">
      <c r="A120" s="3" t="s">
        <v>67</v>
      </c>
      <c r="B120" s="3" t="s">
        <v>27</v>
      </c>
      <c r="C120" s="3"/>
      <c r="D120" s="4">
        <v>20000</v>
      </c>
    </row>
    <row r="121" spans="1:4" x14ac:dyDescent="0.25">
      <c r="A121" s="3" t="s">
        <v>67</v>
      </c>
      <c r="B121" s="3" t="s">
        <v>18</v>
      </c>
      <c r="C121" s="3"/>
      <c r="D121" s="4">
        <v>20000</v>
      </c>
    </row>
    <row r="122" spans="1:4" x14ac:dyDescent="0.25">
      <c r="A122" s="3" t="s">
        <v>67</v>
      </c>
      <c r="B122" s="3" t="s">
        <v>28</v>
      </c>
      <c r="C122" s="3"/>
      <c r="D122" s="4">
        <v>80000</v>
      </c>
    </row>
    <row r="123" spans="1:4" x14ac:dyDescent="0.25">
      <c r="A123" s="3" t="s">
        <v>67</v>
      </c>
      <c r="B123" s="3" t="s">
        <v>71</v>
      </c>
      <c r="C123" s="3"/>
      <c r="D123" s="4">
        <v>3000</v>
      </c>
    </row>
    <row r="124" spans="1:4" x14ac:dyDescent="0.25">
      <c r="A124" s="3" t="s">
        <v>67</v>
      </c>
      <c r="B124" s="3" t="s">
        <v>29</v>
      </c>
      <c r="C124" s="3"/>
      <c r="D124" s="4">
        <v>48000</v>
      </c>
    </row>
    <row r="125" spans="1:4" x14ac:dyDescent="0.25">
      <c r="A125" s="3" t="s">
        <v>67</v>
      </c>
      <c r="B125" s="3" t="s">
        <v>49</v>
      </c>
      <c r="C125" s="3"/>
      <c r="D125" s="4">
        <v>25000</v>
      </c>
    </row>
    <row r="126" spans="1:4" x14ac:dyDescent="0.25">
      <c r="A126" s="3" t="s">
        <v>67</v>
      </c>
      <c r="B126" s="3" t="s">
        <v>51</v>
      </c>
      <c r="C126" s="3"/>
      <c r="D126" s="4">
        <v>20000</v>
      </c>
    </row>
    <row r="127" spans="1:4" x14ac:dyDescent="0.25">
      <c r="A127" s="3" t="s">
        <v>67</v>
      </c>
      <c r="B127" s="3" t="s">
        <v>72</v>
      </c>
      <c r="C127" s="3"/>
      <c r="D127" s="4">
        <v>65000</v>
      </c>
    </row>
    <row r="128" spans="1:4" x14ac:dyDescent="0.25">
      <c r="A128" s="3" t="s">
        <v>67</v>
      </c>
      <c r="B128" s="3" t="s">
        <v>20</v>
      </c>
      <c r="C128" s="3"/>
      <c r="D128" s="4">
        <v>48000</v>
      </c>
    </row>
    <row r="129" spans="1:4" x14ac:dyDescent="0.25">
      <c r="A129" s="3" t="s">
        <v>67</v>
      </c>
      <c r="B129" s="3" t="s">
        <v>22</v>
      </c>
      <c r="C129" s="3"/>
      <c r="D129" s="4">
        <v>27000</v>
      </c>
    </row>
    <row r="130" spans="1:4" x14ac:dyDescent="0.25">
      <c r="A130" s="3" t="s">
        <v>67</v>
      </c>
      <c r="B130" s="3" t="s">
        <v>73</v>
      </c>
      <c r="C130" s="3"/>
      <c r="D130" s="4">
        <v>38055</v>
      </c>
    </row>
    <row r="131" spans="1:4" x14ac:dyDescent="0.25">
      <c r="A131" s="3" t="s">
        <v>67</v>
      </c>
      <c r="B131" s="3" t="s">
        <v>40</v>
      </c>
      <c r="C131" s="3"/>
      <c r="D131" s="4">
        <v>3000</v>
      </c>
    </row>
    <row r="132" spans="1:4" x14ac:dyDescent="0.25">
      <c r="A132" s="3" t="s">
        <v>67</v>
      </c>
      <c r="B132" s="3" t="s">
        <v>147</v>
      </c>
      <c r="C132" s="3"/>
      <c r="D132" s="4">
        <v>5000</v>
      </c>
    </row>
    <row r="133" spans="1:4" s="7" customFormat="1" x14ac:dyDescent="0.25">
      <c r="A133" s="5" t="s">
        <v>99</v>
      </c>
      <c r="B133" s="5"/>
      <c r="C133" s="5"/>
      <c r="D133" s="10">
        <f>SUM(D115:D132)</f>
        <v>1088055</v>
      </c>
    </row>
    <row r="134" spans="1:4" x14ac:dyDescent="0.25">
      <c r="A134" s="3" t="s">
        <v>74</v>
      </c>
      <c r="B134" s="3" t="s">
        <v>75</v>
      </c>
      <c r="C134" s="3"/>
      <c r="D134" s="4">
        <v>10000</v>
      </c>
    </row>
    <row r="135" spans="1:4" s="7" customFormat="1" x14ac:dyDescent="0.25">
      <c r="A135" s="5" t="s">
        <v>100</v>
      </c>
      <c r="B135" s="5"/>
      <c r="C135" s="5"/>
      <c r="D135" s="10">
        <f>SUM(D134:D134)</f>
        <v>10000</v>
      </c>
    </row>
    <row r="136" spans="1:4" x14ac:dyDescent="0.25">
      <c r="A136" s="3" t="s">
        <v>76</v>
      </c>
      <c r="B136" s="3" t="s">
        <v>75</v>
      </c>
      <c r="C136" s="3"/>
      <c r="D136" s="4">
        <v>62100</v>
      </c>
    </row>
    <row r="137" spans="1:4" s="7" customFormat="1" x14ac:dyDescent="0.25">
      <c r="A137" s="5" t="s">
        <v>101</v>
      </c>
      <c r="B137" s="5"/>
      <c r="C137" s="5"/>
      <c r="D137" s="10">
        <f>SUM(D136)</f>
        <v>62100</v>
      </c>
    </row>
    <row r="138" spans="1:4" x14ac:dyDescent="0.25">
      <c r="A138" s="3" t="s">
        <v>77</v>
      </c>
      <c r="B138" s="3" t="s">
        <v>30</v>
      </c>
      <c r="C138" s="3"/>
      <c r="D138" s="4">
        <v>1851740</v>
      </c>
    </row>
    <row r="139" spans="1:4" s="7" customFormat="1" x14ac:dyDescent="0.25">
      <c r="A139" s="5" t="s">
        <v>102</v>
      </c>
      <c r="B139" s="5"/>
      <c r="C139" s="5"/>
      <c r="D139" s="10">
        <f>SUM(D138)</f>
        <v>1851740</v>
      </c>
    </row>
    <row r="142" spans="1:4" s="7" customFormat="1" x14ac:dyDescent="0.25">
      <c r="A142" s="7" t="s">
        <v>103</v>
      </c>
      <c r="D142" s="6">
        <f>D139+D137+D135+D133+D114+D110+D100+D98+D87+D85+D83+D81+D73+D71+D68+D63+D55+D53+D51+D46+D42+D40+D37+D28+D23+D19</f>
        <v>35332026</v>
      </c>
    </row>
    <row r="147" spans="2:4" x14ac:dyDescent="0.25">
      <c r="B147" t="s">
        <v>177</v>
      </c>
      <c r="D147" s="11">
        <f>D19+D21+D29+D56+D57+D64+D74+D75+D76</f>
        <v>17666013</v>
      </c>
    </row>
    <row r="149" spans="2:4" x14ac:dyDescent="0.25">
      <c r="B149" t="s">
        <v>178</v>
      </c>
      <c r="D149" s="11">
        <f>D139+D137+D135+D133+D114+D110+D100+D98+D87+D85+D83+D80+D79+D78+D77+D73+D71+D67+D66+D65+D62+D61+D60+D59+D58+D55+D53+D51+D46+D42+D40+D36+D35+D34+D33+D32+D31+D30+D28+D22+D20</f>
        <v>17666013</v>
      </c>
    </row>
  </sheetData>
  <pageMargins left="0" right="0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D27" sqref="D27"/>
    </sheetView>
  </sheetViews>
  <sheetFormatPr defaultRowHeight="15" x14ac:dyDescent="0.25"/>
  <cols>
    <col min="1" max="1" width="31.5703125" customWidth="1"/>
    <col min="3" max="3" width="18.7109375" style="11" customWidth="1"/>
    <col min="4" max="4" width="13.5703125" customWidth="1"/>
    <col min="5" max="5" width="14.5703125" customWidth="1"/>
    <col min="6" max="6" width="18.85546875" customWidth="1"/>
  </cols>
  <sheetData>
    <row r="1" spans="1:9" x14ac:dyDescent="0.25">
      <c r="A1" s="12" t="s">
        <v>199</v>
      </c>
    </row>
    <row r="2" spans="1:9" x14ac:dyDescent="0.25">
      <c r="A2" s="12" t="s">
        <v>180</v>
      </c>
      <c r="C2" s="7">
        <v>2020</v>
      </c>
      <c r="D2" s="7">
        <v>2021</v>
      </c>
      <c r="E2" s="7">
        <v>2022</v>
      </c>
      <c r="F2" s="12">
        <v>2023</v>
      </c>
      <c r="G2" s="12"/>
      <c r="I2" s="12"/>
    </row>
    <row r="3" spans="1:9" x14ac:dyDescent="0.25">
      <c r="A3" s="12" t="s">
        <v>181</v>
      </c>
      <c r="C3" s="19">
        <v>14563473</v>
      </c>
      <c r="D3" s="13">
        <v>9231647</v>
      </c>
      <c r="E3" s="13">
        <f>D3*1.05</f>
        <v>9693229.3499999996</v>
      </c>
      <c r="F3" s="19">
        <f>E3*1.05</f>
        <v>10177890.817500001</v>
      </c>
      <c r="H3" s="12"/>
    </row>
    <row r="4" spans="1:9" x14ac:dyDescent="0.25">
      <c r="A4" s="12" t="s">
        <v>182</v>
      </c>
      <c r="C4" s="11">
        <v>11000</v>
      </c>
      <c r="D4" s="13">
        <f t="shared" ref="D3:D8" si="0">C4*1.05</f>
        <v>11550</v>
      </c>
      <c r="E4" s="13">
        <f t="shared" ref="E4:F31" si="1">D4*1.05</f>
        <v>12127.5</v>
      </c>
      <c r="F4" s="19">
        <f t="shared" si="1"/>
        <v>12733.875</v>
      </c>
      <c r="H4" s="12"/>
    </row>
    <row r="5" spans="1:9" x14ac:dyDescent="0.25">
      <c r="A5" s="12" t="s">
        <v>183</v>
      </c>
      <c r="C5" s="11">
        <v>196000</v>
      </c>
      <c r="D5" s="13">
        <f t="shared" si="0"/>
        <v>205800</v>
      </c>
      <c r="E5" s="13">
        <f t="shared" si="1"/>
        <v>216090</v>
      </c>
      <c r="F5" s="19">
        <f t="shared" si="1"/>
        <v>226894.5</v>
      </c>
      <c r="H5" s="12"/>
    </row>
    <row r="6" spans="1:9" x14ac:dyDescent="0.25">
      <c r="A6" s="12" t="s">
        <v>184</v>
      </c>
      <c r="C6" s="11">
        <v>2490000</v>
      </c>
      <c r="D6" s="13">
        <v>240000</v>
      </c>
      <c r="E6" s="13">
        <f t="shared" si="1"/>
        <v>252000</v>
      </c>
      <c r="F6" s="19">
        <f t="shared" si="1"/>
        <v>264600</v>
      </c>
    </row>
    <row r="7" spans="1:9" x14ac:dyDescent="0.25">
      <c r="A7" s="12" t="s">
        <v>185</v>
      </c>
      <c r="C7" s="11">
        <v>22000</v>
      </c>
      <c r="D7" s="13">
        <f t="shared" si="0"/>
        <v>23100</v>
      </c>
      <c r="E7" s="13">
        <f t="shared" si="1"/>
        <v>24255</v>
      </c>
      <c r="F7" s="19">
        <f t="shared" si="1"/>
        <v>25467.75</v>
      </c>
    </row>
    <row r="8" spans="1:9" x14ac:dyDescent="0.25">
      <c r="A8" s="12" t="s">
        <v>186</v>
      </c>
      <c r="C8" s="11">
        <v>383540</v>
      </c>
      <c r="D8" s="13">
        <f t="shared" si="0"/>
        <v>402717</v>
      </c>
      <c r="E8" s="13">
        <f t="shared" si="1"/>
        <v>422852.85000000003</v>
      </c>
      <c r="F8" s="19">
        <f t="shared" si="1"/>
        <v>443995.49250000005</v>
      </c>
    </row>
    <row r="9" spans="1:9" x14ac:dyDescent="0.25">
      <c r="A9" s="12"/>
      <c r="D9" s="14"/>
      <c r="E9" s="13"/>
      <c r="F9" s="19"/>
    </row>
    <row r="10" spans="1:9" x14ac:dyDescent="0.25">
      <c r="A10" s="12" t="s">
        <v>187</v>
      </c>
      <c r="C10" s="15">
        <f>SUM(C3:C8)</f>
        <v>17666013</v>
      </c>
      <c r="D10" s="16">
        <f>SUM(D3:D8)</f>
        <v>10114814</v>
      </c>
      <c r="E10" s="16">
        <f t="shared" si="1"/>
        <v>10620554.700000001</v>
      </c>
      <c r="F10" s="18">
        <f t="shared" si="1"/>
        <v>11151582.435000002</v>
      </c>
      <c r="G10" s="16"/>
    </row>
    <row r="11" spans="1:9" x14ac:dyDescent="0.25">
      <c r="A11" s="12" t="s">
        <v>188</v>
      </c>
      <c r="D11" s="14"/>
      <c r="E11" s="13"/>
      <c r="F11" s="19"/>
    </row>
    <row r="12" spans="1:9" x14ac:dyDescent="0.25">
      <c r="A12" s="12" t="s">
        <v>79</v>
      </c>
      <c r="C12" s="4">
        <v>31000</v>
      </c>
      <c r="D12" s="13">
        <v>232534</v>
      </c>
      <c r="E12" s="13">
        <f t="shared" si="1"/>
        <v>244160.7</v>
      </c>
      <c r="F12" s="19">
        <f t="shared" ref="F11:F31" si="2">E12*1.05</f>
        <v>256368.73500000002</v>
      </c>
    </row>
    <row r="13" spans="1:9" x14ac:dyDescent="0.25">
      <c r="A13" s="12" t="s">
        <v>189</v>
      </c>
      <c r="C13" s="4">
        <v>65000</v>
      </c>
      <c r="D13" s="13">
        <v>268240</v>
      </c>
      <c r="E13" s="13">
        <f t="shared" si="1"/>
        <v>281652</v>
      </c>
      <c r="F13" s="19">
        <f t="shared" si="2"/>
        <v>295734.60000000003</v>
      </c>
    </row>
    <row r="14" spans="1:9" x14ac:dyDescent="0.25">
      <c r="A14" s="12" t="s">
        <v>183</v>
      </c>
      <c r="C14" s="4">
        <v>4775226</v>
      </c>
      <c r="D14" s="13">
        <v>513987</v>
      </c>
      <c r="E14" s="13">
        <f t="shared" si="1"/>
        <v>539686.35</v>
      </c>
      <c r="F14" s="19">
        <f t="shared" si="2"/>
        <v>566670.66749999998</v>
      </c>
    </row>
    <row r="15" spans="1:9" x14ac:dyDescent="0.25">
      <c r="A15" s="12" t="s">
        <v>82</v>
      </c>
      <c r="B15" s="12"/>
      <c r="C15" s="17">
        <v>4002000</v>
      </c>
      <c r="D15" s="13">
        <v>202100</v>
      </c>
      <c r="E15" s="13">
        <f t="shared" si="1"/>
        <v>212205</v>
      </c>
      <c r="F15" s="19">
        <f t="shared" si="2"/>
        <v>222815.25</v>
      </c>
      <c r="G15" s="12"/>
    </row>
    <row r="16" spans="1:9" x14ac:dyDescent="0.25">
      <c r="A16" s="12" t="s">
        <v>200</v>
      </c>
      <c r="C16" s="4">
        <v>250000</v>
      </c>
      <c r="D16" s="13">
        <v>260000</v>
      </c>
      <c r="E16" s="13">
        <v>468000</v>
      </c>
      <c r="F16" s="19">
        <v>457000</v>
      </c>
    </row>
    <row r="17" spans="1:7" x14ac:dyDescent="0.25">
      <c r="A17" s="12" t="s">
        <v>190</v>
      </c>
      <c r="C17" s="4">
        <v>34757</v>
      </c>
      <c r="D17" s="13">
        <f t="shared" ref="D13:D30" si="3">C17*1.05</f>
        <v>36494.85</v>
      </c>
      <c r="E17" s="13">
        <f t="shared" si="1"/>
        <v>38319.592499999999</v>
      </c>
      <c r="F17" s="19">
        <f t="shared" si="2"/>
        <v>40235.572124999999</v>
      </c>
    </row>
    <row r="18" spans="1:7" x14ac:dyDescent="0.25">
      <c r="A18" s="12" t="s">
        <v>201</v>
      </c>
      <c r="C18" s="4">
        <v>10000</v>
      </c>
      <c r="D18" s="13">
        <v>50000</v>
      </c>
      <c r="E18" s="13">
        <f t="shared" si="1"/>
        <v>52500</v>
      </c>
      <c r="F18" s="19">
        <f t="shared" si="2"/>
        <v>55125</v>
      </c>
    </row>
    <row r="19" spans="1:7" x14ac:dyDescent="0.25">
      <c r="A19" s="12" t="s">
        <v>191</v>
      </c>
      <c r="B19" s="12"/>
      <c r="C19" s="17">
        <v>1578152</v>
      </c>
      <c r="D19" s="13">
        <v>762350</v>
      </c>
      <c r="E19" s="13">
        <f t="shared" si="1"/>
        <v>800467.5</v>
      </c>
      <c r="F19" s="19">
        <f t="shared" si="2"/>
        <v>840490.875</v>
      </c>
      <c r="G19" s="12"/>
    </row>
    <row r="20" spans="1:7" x14ac:dyDescent="0.25">
      <c r="A20" s="12" t="s">
        <v>89</v>
      </c>
      <c r="B20" s="12"/>
      <c r="C20" s="17">
        <v>535000</v>
      </c>
      <c r="D20" s="13">
        <v>550000</v>
      </c>
      <c r="E20" s="13">
        <f t="shared" si="1"/>
        <v>577500</v>
      </c>
      <c r="F20" s="19">
        <f t="shared" si="2"/>
        <v>606375</v>
      </c>
      <c r="G20" s="12"/>
    </row>
    <row r="21" spans="1:7" x14ac:dyDescent="0.25">
      <c r="A21" s="12" t="s">
        <v>192</v>
      </c>
      <c r="B21" s="12"/>
      <c r="C21" s="17">
        <v>10000</v>
      </c>
      <c r="D21" s="13">
        <f t="shared" si="3"/>
        <v>10500</v>
      </c>
      <c r="E21" s="13">
        <f t="shared" si="1"/>
        <v>11025</v>
      </c>
      <c r="F21" s="19">
        <f t="shared" si="2"/>
        <v>11576.25</v>
      </c>
      <c r="G21" s="12"/>
    </row>
    <row r="22" spans="1:7" x14ac:dyDescent="0.25">
      <c r="A22" s="12" t="s">
        <v>193</v>
      </c>
      <c r="C22" s="4">
        <v>200000</v>
      </c>
      <c r="D22" s="13">
        <v>310002</v>
      </c>
      <c r="E22" s="13">
        <f t="shared" si="1"/>
        <v>325502.10000000003</v>
      </c>
      <c r="F22" s="19">
        <f t="shared" si="2"/>
        <v>341777.20500000007</v>
      </c>
    </row>
    <row r="23" spans="1:7" x14ac:dyDescent="0.25">
      <c r="A23" s="12" t="s">
        <v>194</v>
      </c>
      <c r="C23" s="17">
        <v>100131</v>
      </c>
      <c r="D23" s="13">
        <v>150000</v>
      </c>
      <c r="E23" s="13">
        <f t="shared" si="1"/>
        <v>157500</v>
      </c>
      <c r="F23" s="19">
        <f t="shared" si="2"/>
        <v>165375</v>
      </c>
    </row>
    <row r="24" spans="1:7" x14ac:dyDescent="0.25">
      <c r="A24" s="12" t="s">
        <v>195</v>
      </c>
      <c r="C24" s="17">
        <v>505000</v>
      </c>
      <c r="D24" s="13">
        <f t="shared" si="3"/>
        <v>530250</v>
      </c>
      <c r="E24" s="13">
        <f t="shared" si="1"/>
        <v>556762.5</v>
      </c>
      <c r="F24" s="19">
        <f t="shared" si="2"/>
        <v>584600.625</v>
      </c>
      <c r="G24" s="12"/>
    </row>
    <row r="25" spans="1:7" x14ac:dyDescent="0.25">
      <c r="A25" s="12" t="s">
        <v>197</v>
      </c>
      <c r="C25" s="17">
        <v>711400</v>
      </c>
      <c r="D25" s="13">
        <v>946950</v>
      </c>
      <c r="E25" s="13">
        <f t="shared" si="1"/>
        <v>994297.5</v>
      </c>
      <c r="F25" s="19">
        <f t="shared" si="2"/>
        <v>1044012.375</v>
      </c>
      <c r="G25" s="12"/>
    </row>
    <row r="26" spans="1:7" x14ac:dyDescent="0.25">
      <c r="A26" s="12" t="s">
        <v>202</v>
      </c>
      <c r="C26" s="17">
        <v>26000</v>
      </c>
      <c r="D26" s="13">
        <v>34300</v>
      </c>
      <c r="E26" s="13">
        <f t="shared" si="1"/>
        <v>36015</v>
      </c>
      <c r="F26" s="19">
        <f t="shared" si="2"/>
        <v>37815.75</v>
      </c>
      <c r="G26" s="12"/>
    </row>
    <row r="27" spans="1:7" x14ac:dyDescent="0.25">
      <c r="A27" s="12" t="s">
        <v>196</v>
      </c>
      <c r="B27" s="12"/>
      <c r="C27" s="17">
        <v>1008400</v>
      </c>
      <c r="D27" s="13">
        <v>558820</v>
      </c>
      <c r="E27" s="13">
        <f t="shared" si="1"/>
        <v>586761</v>
      </c>
      <c r="F27" s="19">
        <f t="shared" si="2"/>
        <v>616099.05000000005</v>
      </c>
      <c r="G27" s="12"/>
    </row>
    <row r="28" spans="1:7" x14ac:dyDescent="0.25">
      <c r="A28" s="12" t="s">
        <v>203</v>
      </c>
      <c r="C28" s="17">
        <v>812052</v>
      </c>
      <c r="D28" s="13">
        <f t="shared" si="3"/>
        <v>852654.60000000009</v>
      </c>
      <c r="E28" s="13">
        <f t="shared" si="1"/>
        <v>895287.33000000019</v>
      </c>
      <c r="F28" s="19">
        <f t="shared" si="2"/>
        <v>940051.69650000019</v>
      </c>
      <c r="G28" s="12"/>
    </row>
    <row r="29" spans="1:7" x14ac:dyDescent="0.25">
      <c r="A29" s="12" t="s">
        <v>99</v>
      </c>
      <c r="C29" s="17">
        <v>1088055</v>
      </c>
      <c r="D29" s="13">
        <v>1325600</v>
      </c>
      <c r="E29" s="13">
        <f t="shared" si="1"/>
        <v>1391880</v>
      </c>
      <c r="F29" s="19">
        <f t="shared" si="2"/>
        <v>1461474</v>
      </c>
      <c r="G29" s="12"/>
    </row>
    <row r="30" spans="1:7" x14ac:dyDescent="0.25">
      <c r="A30" s="12" t="s">
        <v>198</v>
      </c>
      <c r="C30" s="17">
        <v>1923840</v>
      </c>
      <c r="D30" s="13">
        <v>2520032</v>
      </c>
      <c r="E30" s="13">
        <f t="shared" si="1"/>
        <v>2646033.6</v>
      </c>
      <c r="F30" s="19">
        <f t="shared" si="2"/>
        <v>2778335.2800000003</v>
      </c>
      <c r="G30" s="12"/>
    </row>
    <row r="31" spans="1:7" x14ac:dyDescent="0.25">
      <c r="A31" s="12" t="s">
        <v>187</v>
      </c>
      <c r="C31" s="15">
        <f>SUM(C12:C30)</f>
        <v>17666013</v>
      </c>
      <c r="D31" s="18">
        <f>SUM(D12:D30)</f>
        <v>10114814.449999999</v>
      </c>
      <c r="E31" s="16">
        <f t="shared" si="1"/>
        <v>10620555.172499999</v>
      </c>
      <c r="F31" s="18">
        <f t="shared" si="2"/>
        <v>11151582.931125</v>
      </c>
      <c r="G31" s="16"/>
    </row>
    <row r="32" spans="1:7" x14ac:dyDescent="0.25">
      <c r="A32" s="12"/>
      <c r="C32" s="15"/>
      <c r="D32" s="14"/>
      <c r="F32" s="12"/>
      <c r="G32" s="12"/>
    </row>
    <row r="33" spans="1:1" x14ac:dyDescent="0.25">
      <c r="A33" s="12"/>
    </row>
    <row r="34" spans="1:1" x14ac:dyDescent="0.25">
      <c r="A34" s="12"/>
    </row>
    <row r="35" spans="1:1" x14ac:dyDescent="0.25">
      <c r="A35" s="1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Návrh rozpočtu 2019</vt:lpstr>
      <vt:lpstr> dle činností</vt:lpstr>
      <vt:lpstr>středn.výhled na rok 2020_2023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2019-10-16T15:34:05Z</cp:lastPrinted>
  <dcterms:created xsi:type="dcterms:W3CDTF">2019-10-16T09:24:08Z</dcterms:created>
  <dcterms:modified xsi:type="dcterms:W3CDTF">2019-10-16T16:13:45Z</dcterms:modified>
</cp:coreProperties>
</file>